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200\230\232 ODDĚLENÍ SPRÁVY MAJETKU\CRAB - analýzy, komunikace s res. org\2022\Kverulant.org\"/>
    </mc:Choice>
  </mc:AlternateContent>
  <xr:revisionPtr revIDLastSave="0" documentId="13_ncr:1_{FBA94877-6F12-4440-9AE7-6C3498CBFC96}" xr6:coauthVersionLast="36" xr6:coauthVersionMax="36" xr10:uidLastSave="{00000000-0000-0000-0000-000000000000}"/>
  <bookViews>
    <workbookView xWindow="0" yWindow="0" windowWidth="25200" windowHeight="11775" xr2:uid="{E032FDCA-CC27-4377-968C-6570DEB730FC}"/>
  </bookViews>
  <sheets>
    <sheet name="Tabulka" sheetId="1" r:id="rId1"/>
  </sheets>
  <externalReferences>
    <externalReference r:id="rId2"/>
  </externalReferences>
  <definedNames>
    <definedName name="_xlnm.Print_Area" localSheetId="0">Tabulka!$A$1:$K$68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F60" i="1"/>
  <c r="H59" i="1"/>
  <c r="F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H51" i="1"/>
  <c r="H50" i="1"/>
  <c r="H49" i="1"/>
  <c r="H48" i="1"/>
  <c r="H47" i="1"/>
  <c r="H44" i="1"/>
  <c r="H41" i="1"/>
  <c r="H38" i="1"/>
  <c r="H35" i="1"/>
  <c r="H31" i="1"/>
  <c r="H30" i="1"/>
  <c r="H29" i="1"/>
  <c r="H28" i="1"/>
  <c r="H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H19" i="1"/>
  <c r="H18" i="1"/>
  <c r="H17" i="1"/>
  <c r="H16" i="1"/>
  <c r="H15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<sst xmlns="http://schemas.openxmlformats.org/spreadsheetml/2006/main" count="209" uniqueCount="72">
  <si>
    <t xml:space="preserve">povinný: </t>
  </si>
  <si>
    <t>pronájem:</t>
  </si>
  <si>
    <t>úklid:</t>
  </si>
  <si>
    <t>budova</t>
  </si>
  <si>
    <t>rok</t>
  </si>
  <si>
    <t>plocha (m2)</t>
  </si>
  <si>
    <t>celkem zaměstnanců</t>
  </si>
  <si>
    <t>cena včetně DPH za rok (Kč)</t>
  </si>
  <si>
    <t>budovu pronajímá</t>
  </si>
  <si>
    <t>úklid provádí</t>
  </si>
  <si>
    <t>výběrové řízení (ano/ne) kdy se uskutečnilo</t>
  </si>
  <si>
    <t>Ministerstvo životního prostředí /
OVSS I - Praha</t>
  </si>
  <si>
    <t>570 / 14</t>
  </si>
  <si>
    <t>-</t>
  </si>
  <si>
    <t xml:space="preserve">ISS Facility Services s.r.o., RNDr. Dáša Kropáčková, Čistící stroje s.r.o., Miroslav Zemánek </t>
  </si>
  <si>
    <t>ano - ISS Facility Services s.r.o. - smlouva uzavřena v roce 1994 před zákonem o veřejných zakázkách 
ano - Čistící stroje s.r.o. - 05/2017
ano - Miroslav Zemánek - 2016</t>
  </si>
  <si>
    <t>582 / 14</t>
  </si>
  <si>
    <t>ISS Facility Services s.r.o., RNDr. Dáša Kropáčková, Čistící stroje s.r.o., Detai Cleaning s.r.o.</t>
  </si>
  <si>
    <t>ano - Čistící stroje s.r.o. - 04/2018
ano - Detai cleaning 03/2018</t>
  </si>
  <si>
    <t>498 / 12</t>
  </si>
  <si>
    <t>ISS Facility Services s.r.o., RNDr. Dáša Kropáčková, Čistící stroje s.r.o., CWS-boco Česká republika, s.r.o.</t>
  </si>
  <si>
    <t>ano - Čistící stroje s.r.o. - 2019
ano - CWS-boco Česká republika, s.r.o. - 2019</t>
  </si>
  <si>
    <t>483 / 12</t>
  </si>
  <si>
    <t>ISS Facility services s.r.o., Čistící stroje s.r.o., BTN czech a.s.</t>
  </si>
  <si>
    <t>ano - BTN czech a.s. - 2020</t>
  </si>
  <si>
    <t>501 / 12</t>
  </si>
  <si>
    <t>BTN Czech a.s.</t>
  </si>
  <si>
    <t>dtto</t>
  </si>
  <si>
    <t>OVSS II - Česke Budějovice</t>
  </si>
  <si>
    <t xml:space="preserve">Generální finanční ředitelství </t>
  </si>
  <si>
    <t>smluvní partner GFŘ</t>
  </si>
  <si>
    <t>v gesci pronajímatele</t>
  </si>
  <si>
    <t>OVSS III - Plzeň</t>
  </si>
  <si>
    <t>Český báňský úřad</t>
  </si>
  <si>
    <t>Český báňský úřad (rekonstrukce budovy)</t>
  </si>
  <si>
    <t xml:space="preserve">Úřad pro zastupování státu ve věcech majetkových </t>
  </si>
  <si>
    <t>Úřad pro zastupování státu ve věcech majetkových</t>
  </si>
  <si>
    <t>OVSS IV - Chomutov</t>
  </si>
  <si>
    <t>1. Regionální investiční fond SICAV, a.s.</t>
  </si>
  <si>
    <t xml:space="preserve">Statutární město Chomutov </t>
  </si>
  <si>
    <t>Jana Štíbrová</t>
  </si>
  <si>
    <t>ano - 12/2019</t>
  </si>
  <si>
    <t>OVSS IV - Ústí nad Labem</t>
  </si>
  <si>
    <t>Agentura ochrany přírody a krajiny ČR</t>
  </si>
  <si>
    <t>Dana Vrtišková</t>
  </si>
  <si>
    <t xml:space="preserve">Ing. Kamil Vyskočil </t>
  </si>
  <si>
    <t>ano - 2/2019</t>
  </si>
  <si>
    <t>31.3. - EXP. SML.</t>
  </si>
  <si>
    <t>Ministerstvo práce a sociálních věcí ČR</t>
  </si>
  <si>
    <t>OVSS V - Liberec</t>
  </si>
  <si>
    <t>Česká inspekce životního prostředí</t>
  </si>
  <si>
    <t>JEP - servis s.r.o.</t>
  </si>
  <si>
    <t>Vysoutěženo pronajímatelem před rokem 2017 + OVSS V pokračuje s uzavřenými dodatky ke smlouvě.</t>
  </si>
  <si>
    <t xml:space="preserve">Česká inspekce životního prostředí </t>
  </si>
  <si>
    <t>Celkem za úklid za rok 2017</t>
  </si>
  <si>
    <t>Celkem za úklid za rok 2018</t>
  </si>
  <si>
    <t>Celkem za úklid za rok 2019</t>
  </si>
  <si>
    <t>Celkem za úklid za rok 2020</t>
  </si>
  <si>
    <t>Celkem za úklid za rok 2021</t>
  </si>
  <si>
    <t>OVSS VI - Hradec Králové</t>
  </si>
  <si>
    <t>ABY servis, s.r.o. Praha</t>
  </si>
  <si>
    <t>Raamar, s.r.o. Praha</t>
  </si>
  <si>
    <t>OVSS VII - Brno</t>
  </si>
  <si>
    <t>BRAMLEY s.r.o.</t>
  </si>
  <si>
    <t>OVSS VIII - Olomouc</t>
  </si>
  <si>
    <t>Zdeněk Eliáš</t>
  </si>
  <si>
    <t>OVSS IX - Ostrava</t>
  </si>
  <si>
    <t>Rostislav Suchánek</t>
  </si>
  <si>
    <t>IVACOM spol. s.r.o. + pronajímatel společné prostory</t>
  </si>
  <si>
    <t>ano - 2017 + v gesci pronajímatele</t>
  </si>
  <si>
    <t>Rostislav Suchánek / Ing. Martin Klíma (1.12.2020)</t>
  </si>
  <si>
    <t>Ing. Martin Klíma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</si>
</sst>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K_č_-;\-* #,##0.00\ _K_č_-;_-* &quot;-&quot;??\ _K_č_-;_-@_-"/>
    <numFmt numFmtId="164" formatCode="#,##0_ ;\-#,##0\ "/>
    <numFmt numFmtId="165" formatCode="#,##0.00\ _K_č"/>
    <numFmt numFmtId="166" formatCode="_-* #,##0\ _K_č_-;\-* #,##0\ _K_č_-;_-* &quot;-&quot;??\ _K_č_-;_-@_-"/>
    <numFmt numFmtId="167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7" xfId="0" applyBorder="1" applyAlignment="1"/>
    <xf numFmtId="49" fontId="0" fillId="2" borderId="8" xfId="0" applyNumberFormat="1" applyFont="1" applyFill="1" applyBorder="1" applyAlignment="1">
      <alignment horizontal="left" vertical="center" wrapText="1"/>
    </xf>
    <xf numFmtId="0" fontId="0" fillId="2" borderId="9" xfId="1" applyNumberFormat="1" applyFont="1" applyFill="1" applyBorder="1" applyAlignment="1">
      <alignment vertical="center"/>
    </xf>
    <xf numFmtId="164" fontId="1" fillId="2" borderId="9" xfId="1" applyNumberFormat="1" applyFont="1" applyFill="1" applyBorder="1" applyAlignment="1">
      <alignment vertical="center"/>
    </xf>
    <xf numFmtId="164" fontId="0" fillId="2" borderId="10" xfId="1" applyNumberFormat="1" applyFont="1" applyFill="1" applyBorder="1" applyAlignment="1">
      <alignment horizontal="right" vertical="center"/>
    </xf>
    <xf numFmtId="165" fontId="1" fillId="2" borderId="8" xfId="1" applyNumberFormat="1" applyFont="1" applyFill="1" applyBorder="1" applyAlignment="1">
      <alignment vertical="center"/>
    </xf>
    <xf numFmtId="166" fontId="1" fillId="2" borderId="11" xfId="1" applyNumberFormat="1" applyFont="1" applyFill="1" applyBorder="1" applyAlignment="1">
      <alignment horizontal="center" vertical="center"/>
    </xf>
    <xf numFmtId="165" fontId="1" fillId="2" borderId="12" xfId="1" applyNumberFormat="1" applyFont="1" applyFill="1" applyBorder="1" applyAlignment="1">
      <alignment horizontal="right" vertical="center"/>
    </xf>
    <xf numFmtId="49" fontId="0" fillId="2" borderId="9" xfId="0" applyNumberFormat="1" applyFill="1" applyBorder="1" applyAlignment="1">
      <alignment vertical="center" wrapText="1"/>
    </xf>
    <xf numFmtId="49" fontId="0" fillId="0" borderId="11" xfId="0" applyNumberFormat="1" applyBorder="1" applyAlignment="1">
      <alignment vertical="top" wrapText="1"/>
    </xf>
    <xf numFmtId="49" fontId="0" fillId="2" borderId="13" xfId="0" applyNumberFormat="1" applyFont="1" applyFill="1" applyBorder="1" applyAlignment="1">
      <alignment horizontal="left" vertical="center" wrapText="1"/>
    </xf>
    <xf numFmtId="0" fontId="0" fillId="2" borderId="14" xfId="1" applyNumberFormat="1" applyFont="1" applyFill="1" applyBorder="1" applyAlignment="1"/>
    <xf numFmtId="164" fontId="1" fillId="2" borderId="14" xfId="1" applyNumberFormat="1" applyFont="1" applyFill="1" applyBorder="1" applyAlignment="1">
      <alignment vertical="center"/>
    </xf>
    <xf numFmtId="164" fontId="0" fillId="2" borderId="15" xfId="1" applyNumberFormat="1" applyFont="1" applyFill="1" applyBorder="1" applyAlignment="1">
      <alignment horizontal="right" vertical="center"/>
    </xf>
    <xf numFmtId="165" fontId="1" fillId="2" borderId="16" xfId="1" applyNumberFormat="1" applyFont="1" applyFill="1" applyBorder="1" applyAlignment="1">
      <alignment vertical="center"/>
    </xf>
    <xf numFmtId="166" fontId="1" fillId="2" borderId="17" xfId="1" applyNumberFormat="1" applyFont="1" applyFill="1" applyBorder="1" applyAlignment="1">
      <alignment horizontal="center" vertical="center"/>
    </xf>
    <xf numFmtId="165" fontId="1" fillId="2" borderId="18" xfId="1" applyNumberFormat="1" applyFont="1" applyFill="1" applyBorder="1" applyAlignment="1">
      <alignment horizontal="right" vertical="center"/>
    </xf>
    <xf numFmtId="49" fontId="0" fillId="2" borderId="14" xfId="0" applyNumberFormat="1" applyFill="1" applyBorder="1" applyAlignment="1">
      <alignment vertical="center" wrapText="1"/>
    </xf>
    <xf numFmtId="49" fontId="0" fillId="0" borderId="17" xfId="0" applyNumberFormat="1" applyBorder="1" applyAlignment="1">
      <alignment vertical="top" wrapText="1"/>
    </xf>
    <xf numFmtId="0" fontId="0" fillId="2" borderId="14" xfId="1" applyNumberFormat="1" applyFont="1" applyFill="1" applyBorder="1" applyAlignment="1">
      <alignment vertical="center"/>
    </xf>
    <xf numFmtId="165" fontId="1" fillId="2" borderId="18" xfId="1" applyNumberFormat="1" applyFont="1" applyFill="1" applyBorder="1" applyAlignment="1">
      <alignment vertical="center"/>
    </xf>
    <xf numFmtId="0" fontId="0" fillId="2" borderId="19" xfId="1" applyNumberFormat="1" applyFont="1" applyFill="1" applyBorder="1" applyAlignment="1">
      <alignment vertical="center"/>
    </xf>
    <xf numFmtId="164" fontId="1" fillId="2" borderId="19" xfId="1" applyNumberFormat="1" applyFont="1" applyFill="1" applyBorder="1" applyAlignment="1">
      <alignment vertical="center"/>
    </xf>
    <xf numFmtId="164" fontId="0" fillId="2" borderId="20" xfId="1" applyNumberFormat="1" applyFont="1" applyFill="1" applyBorder="1" applyAlignment="1">
      <alignment horizontal="right" vertical="center"/>
    </xf>
    <xf numFmtId="165" fontId="1" fillId="2" borderId="21" xfId="1" applyNumberFormat="1" applyFont="1" applyFill="1" applyBorder="1" applyAlignment="1">
      <alignment vertical="center"/>
    </xf>
    <xf numFmtId="166" fontId="1" fillId="2" borderId="20" xfId="1" applyNumberFormat="1" applyFont="1" applyFill="1" applyBorder="1" applyAlignment="1">
      <alignment horizontal="center" vertical="center"/>
    </xf>
    <xf numFmtId="165" fontId="1" fillId="2" borderId="18" xfId="1" applyNumberFormat="1" applyFont="1" applyFill="1" applyBorder="1" applyAlignment="1">
      <alignment horizontal="right"/>
    </xf>
    <xf numFmtId="49" fontId="0" fillId="0" borderId="22" xfId="0" applyNumberFormat="1" applyBorder="1" applyAlignment="1">
      <alignment horizontal="left" wrapText="1"/>
    </xf>
    <xf numFmtId="0" fontId="0" fillId="2" borderId="21" xfId="0" applyFont="1" applyFill="1" applyBorder="1" applyAlignment="1">
      <alignment horizontal="left" vertical="center" wrapText="1"/>
    </xf>
    <xf numFmtId="0" fontId="0" fillId="2" borderId="19" xfId="1" applyNumberFormat="1" applyFont="1" applyFill="1" applyBorder="1" applyAlignment="1"/>
    <xf numFmtId="164" fontId="1" fillId="2" borderId="19" xfId="1" applyNumberFormat="1" applyFont="1" applyFill="1" applyBorder="1" applyAlignment="1"/>
    <xf numFmtId="164" fontId="0" fillId="2" borderId="23" xfId="1" applyNumberFormat="1" applyFont="1" applyFill="1" applyBorder="1" applyAlignment="1">
      <alignment horizontal="right"/>
    </xf>
    <xf numFmtId="165" fontId="1" fillId="2" borderId="21" xfId="1" applyNumberFormat="1" applyFont="1" applyFill="1" applyBorder="1" applyAlignment="1"/>
    <xf numFmtId="166" fontId="1" fillId="2" borderId="20" xfId="1" applyNumberFormat="1" applyFont="1" applyFill="1" applyBorder="1" applyAlignment="1">
      <alignment horizontal="center"/>
    </xf>
    <xf numFmtId="165" fontId="1" fillId="2" borderId="24" xfId="1" applyNumberFormat="1" applyFont="1" applyFill="1" applyBorder="1" applyAlignment="1">
      <alignment horizontal="right"/>
    </xf>
    <xf numFmtId="49" fontId="0" fillId="2" borderId="19" xfId="0" applyNumberFormat="1" applyFill="1" applyBorder="1" applyAlignment="1">
      <alignment wrapText="1"/>
    </xf>
    <xf numFmtId="49" fontId="0" fillId="0" borderId="20" xfId="0" applyNumberFormat="1" applyBorder="1" applyAlignment="1">
      <alignment wrapText="1"/>
    </xf>
    <xf numFmtId="49" fontId="0" fillId="2" borderId="8" xfId="0" applyNumberFormat="1" applyFill="1" applyBorder="1" applyAlignment="1">
      <alignment vertical="center" wrapText="1"/>
    </xf>
    <xf numFmtId="0" fontId="0" fillId="2" borderId="9" xfId="1" applyNumberFormat="1" applyFont="1" applyFill="1" applyBorder="1" applyAlignment="1">
      <alignment horizontal="center"/>
    </xf>
    <xf numFmtId="167" fontId="1" fillId="2" borderId="9" xfId="1" applyNumberFormat="1" applyFont="1" applyFill="1" applyBorder="1" applyAlignment="1"/>
    <xf numFmtId="164" fontId="1" fillId="2" borderId="10" xfId="1" applyNumberFormat="1" applyFont="1" applyFill="1" applyBorder="1" applyAlignment="1"/>
    <xf numFmtId="165" fontId="1" fillId="2" borderId="8" xfId="1" applyNumberFormat="1" applyFont="1" applyFill="1" applyBorder="1" applyAlignment="1"/>
    <xf numFmtId="166" fontId="1" fillId="2" borderId="11" xfId="1" applyNumberFormat="1" applyFont="1" applyFill="1" applyBorder="1" applyAlignment="1">
      <alignment horizontal="left"/>
    </xf>
    <xf numFmtId="165" fontId="1" fillId="2" borderId="12" xfId="1" applyNumberFormat="1" applyFont="1" applyFill="1" applyBorder="1" applyAlignment="1">
      <alignment horizontal="right"/>
    </xf>
    <xf numFmtId="49" fontId="0" fillId="2" borderId="9" xfId="0" applyNumberFormat="1" applyFill="1" applyBorder="1" applyAlignment="1">
      <alignment wrapText="1"/>
    </xf>
    <xf numFmtId="49" fontId="0" fillId="0" borderId="11" xfId="0" applyNumberFormat="1" applyBorder="1" applyAlignment="1">
      <alignment horizontal="left" wrapText="1"/>
    </xf>
    <xf numFmtId="49" fontId="0" fillId="2" borderId="13" xfId="0" applyNumberFormat="1" applyFill="1" applyBorder="1" applyAlignment="1">
      <alignment vertical="center" wrapText="1"/>
    </xf>
    <xf numFmtId="0" fontId="0" fillId="2" borderId="14" xfId="1" applyNumberFormat="1" applyFont="1" applyFill="1" applyBorder="1" applyAlignment="1">
      <alignment horizontal="center"/>
    </xf>
    <xf numFmtId="167" fontId="1" fillId="2" borderId="14" xfId="1" applyNumberFormat="1" applyFont="1" applyFill="1" applyBorder="1" applyAlignment="1"/>
    <xf numFmtId="164" fontId="1" fillId="2" borderId="15" xfId="1" applyNumberFormat="1" applyFont="1" applyFill="1" applyBorder="1" applyAlignment="1"/>
    <xf numFmtId="165" fontId="1" fillId="2" borderId="16" xfId="1" applyNumberFormat="1" applyFont="1" applyFill="1" applyBorder="1" applyAlignment="1"/>
    <xf numFmtId="166" fontId="1" fillId="2" borderId="17" xfId="1" applyNumberFormat="1" applyFont="1" applyFill="1" applyBorder="1" applyAlignment="1">
      <alignment horizontal="left"/>
    </xf>
    <xf numFmtId="49" fontId="0" fillId="2" borderId="14" xfId="0" applyNumberFormat="1" applyFill="1" applyBorder="1" applyAlignment="1">
      <alignment wrapText="1"/>
    </xf>
    <xf numFmtId="0" fontId="0" fillId="2" borderId="25" xfId="0" applyFill="1" applyBorder="1" applyAlignment="1">
      <alignment vertical="center" wrapText="1"/>
    </xf>
    <xf numFmtId="0" fontId="0" fillId="2" borderId="26" xfId="1" applyNumberFormat="1" applyFont="1" applyFill="1" applyBorder="1" applyAlignment="1">
      <alignment horizontal="center"/>
    </xf>
    <xf numFmtId="167" fontId="1" fillId="2" borderId="26" xfId="1" applyNumberFormat="1" applyFont="1" applyFill="1" applyBorder="1" applyAlignment="1"/>
    <xf numFmtId="164" fontId="1" fillId="2" borderId="27" xfId="1" applyNumberFormat="1" applyFont="1" applyFill="1" applyBorder="1" applyAlignment="1"/>
    <xf numFmtId="165" fontId="1" fillId="2" borderId="25" xfId="1" applyNumberFormat="1" applyFont="1" applyFill="1" applyBorder="1" applyAlignment="1"/>
    <xf numFmtId="166" fontId="1" fillId="2" borderId="28" xfId="1" applyNumberFormat="1" applyFont="1" applyFill="1" applyBorder="1" applyAlignment="1">
      <alignment horizontal="left"/>
    </xf>
    <xf numFmtId="165" fontId="1" fillId="2" borderId="29" xfId="1" applyNumberFormat="1" applyFont="1" applyFill="1" applyBorder="1" applyAlignment="1">
      <alignment horizontal="right"/>
    </xf>
    <xf numFmtId="49" fontId="0" fillId="2" borderId="26" xfId="0" applyNumberFormat="1" applyFill="1" applyBorder="1" applyAlignment="1">
      <alignment wrapText="1"/>
    </xf>
    <xf numFmtId="49" fontId="0" fillId="0" borderId="28" xfId="0" applyNumberFormat="1" applyBorder="1" applyAlignment="1">
      <alignment horizontal="left" wrapText="1"/>
    </xf>
    <xf numFmtId="4" fontId="1" fillId="2" borderId="9" xfId="1" applyNumberFormat="1" applyFont="1" applyFill="1" applyBorder="1" applyAlignment="1"/>
    <xf numFmtId="166" fontId="0" fillId="2" borderId="11" xfId="1" applyNumberFormat="1" applyFont="1" applyFill="1" applyBorder="1" applyAlignment="1">
      <alignment horizontal="left"/>
    </xf>
    <xf numFmtId="4" fontId="1" fillId="2" borderId="14" xfId="1" applyNumberFormat="1" applyFont="1" applyFill="1" applyBorder="1" applyAlignment="1"/>
    <xf numFmtId="166" fontId="0" fillId="2" borderId="17" xfId="1" applyNumberFormat="1" applyFont="1" applyFill="1" applyBorder="1" applyAlignment="1">
      <alignment horizontal="left"/>
    </xf>
    <xf numFmtId="0" fontId="0" fillId="2" borderId="19" xfId="1" applyNumberFormat="1" applyFont="1" applyFill="1" applyBorder="1" applyAlignment="1">
      <alignment horizontal="center" vertical="center"/>
    </xf>
    <xf numFmtId="0" fontId="0" fillId="2" borderId="19" xfId="1" applyNumberFormat="1" applyFont="1" applyFill="1" applyBorder="1" applyAlignment="1">
      <alignment horizontal="center" vertical="center"/>
    </xf>
    <xf numFmtId="4" fontId="1" fillId="2" borderId="30" xfId="1" applyNumberFormat="1" applyFont="1" applyFill="1" applyBorder="1" applyAlignment="1"/>
    <xf numFmtId="164" fontId="1" fillId="2" borderId="31" xfId="1" applyNumberFormat="1" applyFont="1" applyFill="1" applyBorder="1" applyAlignment="1"/>
    <xf numFmtId="49" fontId="0" fillId="2" borderId="32" xfId="0" applyNumberFormat="1" applyFill="1" applyBorder="1" applyAlignment="1">
      <alignment vertical="center" wrapText="1"/>
    </xf>
    <xf numFmtId="0" fontId="0" fillId="2" borderId="14" xfId="1" applyNumberFormat="1" applyFont="1" applyFill="1" applyBorder="1" applyAlignment="1">
      <alignment horizontal="center" vertical="center"/>
    </xf>
    <xf numFmtId="166" fontId="0" fillId="2" borderId="23" xfId="1" applyNumberFormat="1" applyFont="1" applyFill="1" applyBorder="1" applyAlignment="1">
      <alignment horizontal="left"/>
    </xf>
    <xf numFmtId="165" fontId="1" fillId="2" borderId="16" xfId="1" applyNumberFormat="1" applyFont="1" applyFill="1" applyBorder="1" applyAlignment="1">
      <alignment horizontal="right"/>
    </xf>
    <xf numFmtId="49" fontId="0" fillId="2" borderId="30" xfId="0" applyNumberFormat="1" applyFill="1" applyBorder="1" applyAlignment="1">
      <alignment wrapText="1"/>
    </xf>
    <xf numFmtId="49" fontId="0" fillId="0" borderId="17" xfId="0" applyNumberFormat="1" applyBorder="1" applyAlignment="1">
      <alignment horizontal="left" wrapText="1"/>
    </xf>
    <xf numFmtId="4" fontId="1" fillId="2" borderId="30" xfId="1" applyNumberFormat="1" applyFont="1" applyFill="1" applyBorder="1" applyAlignment="1">
      <alignment vertical="center"/>
    </xf>
    <xf numFmtId="164" fontId="1" fillId="2" borderId="31" xfId="1" applyNumberFormat="1" applyFont="1" applyFill="1" applyBorder="1" applyAlignment="1">
      <alignment vertical="center"/>
    </xf>
    <xf numFmtId="166" fontId="0" fillId="2" borderId="23" xfId="1" applyNumberFormat="1" applyFont="1" applyFill="1" applyBorder="1" applyAlignment="1">
      <alignment horizontal="left" vertical="center"/>
    </xf>
    <xf numFmtId="165" fontId="1" fillId="2" borderId="16" xfId="1" applyNumberFormat="1" applyFont="1" applyFill="1" applyBorder="1" applyAlignment="1">
      <alignment horizontal="right" vertical="center"/>
    </xf>
    <xf numFmtId="49" fontId="0" fillId="2" borderId="30" xfId="0" applyNumberFormat="1" applyFill="1" applyBorder="1" applyAlignment="1">
      <alignment vertical="center" wrapText="1"/>
    </xf>
    <xf numFmtId="49" fontId="0" fillId="0" borderId="17" xfId="0" applyNumberFormat="1" applyBorder="1" applyAlignment="1">
      <alignment horizontal="left" vertical="center" wrapText="1"/>
    </xf>
    <xf numFmtId="0" fontId="0" fillId="2" borderId="33" xfId="1" applyNumberFormat="1" applyFont="1" applyFill="1" applyBorder="1" applyAlignment="1">
      <alignment horizontal="center" vertical="center"/>
    </xf>
    <xf numFmtId="4" fontId="1" fillId="2" borderId="26" xfId="1" applyNumberFormat="1" applyFont="1" applyFill="1" applyBorder="1" applyAlignment="1">
      <alignment horizontal="right" vertical="center"/>
    </xf>
    <xf numFmtId="164" fontId="1" fillId="2" borderId="27" xfId="1" applyNumberFormat="1" applyFont="1" applyFill="1" applyBorder="1" applyAlignment="1">
      <alignment horizontal="right" vertical="center"/>
    </xf>
    <xf numFmtId="165" fontId="1" fillId="2" borderId="25" xfId="1" applyNumberFormat="1" applyFont="1" applyFill="1" applyBorder="1" applyAlignment="1">
      <alignment horizontal="right" vertical="center"/>
    </xf>
    <xf numFmtId="166" fontId="0" fillId="2" borderId="27" xfId="1" applyNumberFormat="1" applyFont="1" applyFill="1" applyBorder="1" applyAlignment="1">
      <alignment horizontal="left" vertical="center"/>
    </xf>
    <xf numFmtId="49" fontId="0" fillId="2" borderId="26" xfId="0" applyNumberFormat="1" applyFill="1" applyBorder="1" applyAlignment="1">
      <alignment horizontal="left" vertical="center" wrapText="1"/>
    </xf>
    <xf numFmtId="49" fontId="0" fillId="0" borderId="28" xfId="0" applyNumberFormat="1" applyBorder="1" applyAlignment="1">
      <alignment horizontal="left" vertical="center" wrapText="1"/>
    </xf>
    <xf numFmtId="49" fontId="0" fillId="0" borderId="11" xfId="0" applyNumberFormat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left" vertical="center" wrapText="1"/>
    </xf>
    <xf numFmtId="49" fontId="0" fillId="2" borderId="32" xfId="0" applyNumberFormat="1" applyFill="1" applyBorder="1" applyAlignment="1">
      <alignment horizontal="left" vertical="center" wrapText="1"/>
    </xf>
    <xf numFmtId="49" fontId="0" fillId="2" borderId="22" xfId="0" applyNumberFormat="1" applyFont="1" applyFill="1" applyBorder="1" applyAlignment="1">
      <alignment horizontal="left" wrapText="1"/>
    </xf>
    <xf numFmtId="167" fontId="1" fillId="2" borderId="30" xfId="1" applyNumberFormat="1" applyFont="1" applyFill="1" applyBorder="1" applyAlignment="1"/>
    <xf numFmtId="165" fontId="1" fillId="2" borderId="34" xfId="1" applyNumberFormat="1" applyFont="1" applyFill="1" applyBorder="1" applyAlignment="1">
      <alignment horizontal="right"/>
    </xf>
    <xf numFmtId="49" fontId="0" fillId="2" borderId="35" xfId="0" applyNumberFormat="1" applyFill="1" applyBorder="1" applyAlignment="1">
      <alignment horizontal="left" vertical="center" wrapText="1"/>
    </xf>
    <xf numFmtId="167" fontId="1" fillId="2" borderId="36" xfId="1" applyNumberFormat="1" applyFont="1" applyFill="1" applyBorder="1" applyAlignment="1"/>
    <xf numFmtId="164" fontId="1" fillId="2" borderId="37" xfId="1" applyNumberFormat="1" applyFont="1" applyFill="1" applyBorder="1" applyAlignment="1"/>
    <xf numFmtId="165" fontId="1" fillId="2" borderId="32" xfId="1" applyNumberFormat="1" applyFont="1" applyFill="1" applyBorder="1" applyAlignment="1"/>
    <xf numFmtId="166" fontId="0" fillId="2" borderId="38" xfId="1" applyNumberFormat="1" applyFont="1" applyFill="1" applyBorder="1" applyAlignment="1">
      <alignment horizontal="left"/>
    </xf>
    <xf numFmtId="49" fontId="0" fillId="2" borderId="36" xfId="0" applyNumberFormat="1" applyFill="1" applyBorder="1" applyAlignment="1">
      <alignment wrapText="1"/>
    </xf>
    <xf numFmtId="49" fontId="0" fillId="0" borderId="38" xfId="0" applyNumberFormat="1" applyBorder="1" applyAlignment="1">
      <alignment horizontal="left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2" xfId="1" applyNumberFormat="1" applyFont="1" applyFill="1" applyBorder="1" applyAlignment="1">
      <alignment horizontal="center" vertical="center"/>
    </xf>
    <xf numFmtId="167" fontId="1" fillId="2" borderId="2" xfId="1" applyNumberFormat="1" applyFont="1" applyFill="1" applyBorder="1" applyAlignment="1">
      <alignment horizontal="right" vertical="center"/>
    </xf>
    <xf numFmtId="164" fontId="1" fillId="2" borderId="3" xfId="1" applyNumberFormat="1" applyFont="1" applyFill="1" applyBorder="1" applyAlignment="1">
      <alignment horizontal="right" vertical="center"/>
    </xf>
    <xf numFmtId="165" fontId="1" fillId="2" borderId="1" xfId="1" applyNumberFormat="1" applyFont="1" applyFill="1" applyBorder="1" applyAlignment="1">
      <alignment horizontal="right" vertical="center"/>
    </xf>
    <xf numFmtId="166" fontId="1" fillId="2" borderId="3" xfId="1" applyNumberFormat="1" applyFont="1" applyFill="1" applyBorder="1" applyAlignment="1">
      <alignment horizontal="left" vertical="center"/>
    </xf>
    <xf numFmtId="49" fontId="0" fillId="2" borderId="11" xfId="0" applyNumberFormat="1" applyFill="1" applyBorder="1" applyAlignment="1">
      <alignment horizontal="left" wrapText="1"/>
    </xf>
    <xf numFmtId="49" fontId="0" fillId="2" borderId="32" xfId="0" applyNumberFormat="1" applyFill="1" applyBorder="1" applyAlignment="1">
      <alignment horizontal="center" vertical="center" wrapText="1"/>
    </xf>
    <xf numFmtId="0" fontId="0" fillId="2" borderId="36" xfId="1" applyNumberFormat="1" applyFont="1" applyFill="1" applyBorder="1" applyAlignment="1">
      <alignment horizontal="center" vertical="center"/>
    </xf>
    <xf numFmtId="167" fontId="1" fillId="2" borderId="36" xfId="1" applyNumberFormat="1" applyFont="1" applyFill="1" applyBorder="1" applyAlignment="1">
      <alignment horizontal="right" vertical="center"/>
    </xf>
    <xf numFmtId="164" fontId="1" fillId="2" borderId="38" xfId="1" applyNumberFormat="1" applyFont="1" applyFill="1" applyBorder="1" applyAlignment="1">
      <alignment horizontal="right" vertical="center"/>
    </xf>
    <xf numFmtId="165" fontId="1" fillId="2" borderId="32" xfId="1" applyNumberFormat="1" applyFont="1" applyFill="1" applyBorder="1" applyAlignment="1">
      <alignment horizontal="right" vertical="center"/>
    </xf>
    <xf numFmtId="166" fontId="1" fillId="2" borderId="38" xfId="1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wrapText="1"/>
    </xf>
    <xf numFmtId="167" fontId="1" fillId="2" borderId="14" xfId="1" applyNumberFormat="1" applyFont="1" applyFill="1" applyBorder="1" applyAlignment="1">
      <alignment horizontal="right" vertical="center"/>
    </xf>
    <xf numFmtId="164" fontId="1" fillId="2" borderId="22" xfId="1" applyNumberFormat="1" applyFont="1" applyFill="1" applyBorder="1" applyAlignment="1">
      <alignment horizontal="right" vertical="center"/>
    </xf>
    <xf numFmtId="165" fontId="1" fillId="2" borderId="13" xfId="1" applyNumberFormat="1" applyFont="1" applyFill="1" applyBorder="1" applyAlignment="1">
      <alignment horizontal="right" vertical="center"/>
    </xf>
    <xf numFmtId="166" fontId="1" fillId="2" borderId="22" xfId="1" applyNumberFormat="1" applyFont="1" applyFill="1" applyBorder="1" applyAlignment="1">
      <alignment horizontal="left" vertical="center"/>
    </xf>
    <xf numFmtId="165" fontId="2" fillId="2" borderId="18" xfId="1" applyNumberFormat="1" applyFont="1" applyFill="1" applyBorder="1" applyAlignment="1">
      <alignment horizontal="right"/>
    </xf>
    <xf numFmtId="49" fontId="2" fillId="2" borderId="14" xfId="0" applyNumberFormat="1" applyFont="1" applyFill="1" applyBorder="1" applyAlignment="1">
      <alignment wrapText="1"/>
    </xf>
    <xf numFmtId="49" fontId="0" fillId="2" borderId="22" xfId="0" applyNumberFormat="1" applyFill="1" applyBorder="1" applyAlignment="1">
      <alignment horizontal="center" wrapText="1"/>
    </xf>
    <xf numFmtId="167" fontId="1" fillId="2" borderId="19" xfId="1" applyNumberFormat="1" applyFont="1" applyFill="1" applyBorder="1" applyAlignment="1">
      <alignment horizontal="right" vertical="center"/>
    </xf>
    <xf numFmtId="164" fontId="1" fillId="2" borderId="20" xfId="1" applyNumberFormat="1" applyFont="1" applyFill="1" applyBorder="1" applyAlignment="1">
      <alignment horizontal="right" vertical="center"/>
    </xf>
    <xf numFmtId="165" fontId="1" fillId="2" borderId="21" xfId="1" applyNumberFormat="1" applyFont="1" applyFill="1" applyBorder="1" applyAlignment="1">
      <alignment horizontal="right" vertical="center"/>
    </xf>
    <xf numFmtId="166" fontId="1" fillId="2" borderId="20" xfId="1" applyNumberFormat="1" applyFont="1" applyFill="1" applyBorder="1" applyAlignment="1">
      <alignment horizontal="left" vertical="center"/>
    </xf>
    <xf numFmtId="49" fontId="0" fillId="2" borderId="17" xfId="0" applyNumberFormat="1" applyFill="1" applyBorder="1" applyAlignment="1">
      <alignment horizontal="left" wrapText="1"/>
    </xf>
    <xf numFmtId="165" fontId="2" fillId="2" borderId="16" xfId="1" applyNumberFormat="1" applyFont="1" applyFill="1" applyBorder="1" applyAlignment="1">
      <alignment horizontal="right"/>
    </xf>
    <xf numFmtId="49" fontId="2" fillId="2" borderId="30" xfId="0" applyNumberFormat="1" applyFont="1" applyFill="1" applyBorder="1" applyAlignment="1">
      <alignment wrapText="1"/>
    </xf>
    <xf numFmtId="49" fontId="0" fillId="2" borderId="17" xfId="0" applyNumberFormat="1" applyFill="1" applyBorder="1" applyAlignment="1">
      <alignment horizontal="center" wrapText="1"/>
    </xf>
    <xf numFmtId="164" fontId="1" fillId="2" borderId="23" xfId="1" applyNumberFormat="1" applyFont="1" applyFill="1" applyBorder="1" applyAlignment="1">
      <alignment horizontal="right" vertical="center"/>
    </xf>
    <xf numFmtId="165" fontId="1" fillId="2" borderId="32" xfId="1" applyNumberFormat="1" applyFont="1" applyFill="1" applyBorder="1" applyAlignment="1">
      <alignment horizontal="right" vertical="center"/>
    </xf>
    <xf numFmtId="49" fontId="0" fillId="2" borderId="19" xfId="0" applyNumberFormat="1" applyFill="1" applyBorder="1" applyAlignment="1">
      <alignment vertical="center" wrapText="1"/>
    </xf>
    <xf numFmtId="49" fontId="0" fillId="2" borderId="20" xfId="0" applyNumberFormat="1" applyFill="1" applyBorder="1" applyAlignment="1">
      <alignment horizontal="left" wrapText="1"/>
    </xf>
    <xf numFmtId="164" fontId="1" fillId="2" borderId="37" xfId="1" applyNumberFormat="1" applyFont="1" applyFill="1" applyBorder="1" applyAlignment="1">
      <alignment horizontal="right" vertical="center"/>
    </xf>
    <xf numFmtId="49" fontId="0" fillId="2" borderId="35" xfId="0" applyNumberFormat="1" applyFill="1" applyBorder="1" applyAlignment="1">
      <alignment horizontal="center" vertical="center" wrapText="1"/>
    </xf>
    <xf numFmtId="167" fontId="1" fillId="2" borderId="33" xfId="1" applyNumberFormat="1" applyFont="1" applyFill="1" applyBorder="1" applyAlignment="1">
      <alignment horizontal="right" vertical="center"/>
    </xf>
    <xf numFmtId="164" fontId="1" fillId="2" borderId="39" xfId="1" applyNumberFormat="1" applyFont="1" applyFill="1" applyBorder="1" applyAlignment="1">
      <alignment horizontal="right" vertical="center"/>
    </xf>
    <xf numFmtId="165" fontId="1" fillId="2" borderId="35" xfId="1" applyNumberFormat="1" applyFont="1" applyFill="1" applyBorder="1" applyAlignment="1">
      <alignment horizontal="right" vertical="center"/>
    </xf>
    <xf numFmtId="166" fontId="1" fillId="2" borderId="40" xfId="1" applyNumberFormat="1" applyFont="1" applyFill="1" applyBorder="1" applyAlignment="1">
      <alignment horizontal="left" vertical="center"/>
    </xf>
    <xf numFmtId="165" fontId="2" fillId="2" borderId="35" xfId="1" applyNumberFormat="1" applyFont="1" applyFill="1" applyBorder="1" applyAlignment="1">
      <alignment horizontal="right"/>
    </xf>
    <xf numFmtId="49" fontId="2" fillId="2" borderId="36" xfId="0" applyNumberFormat="1" applyFont="1" applyFill="1" applyBorder="1" applyAlignment="1">
      <alignment wrapText="1"/>
    </xf>
    <xf numFmtId="49" fontId="0" fillId="0" borderId="38" xfId="0" applyNumberFormat="1" applyBorder="1" applyAlignment="1">
      <alignment horizontal="center" wrapText="1"/>
    </xf>
    <xf numFmtId="166" fontId="1" fillId="2" borderId="11" xfId="1" applyNumberFormat="1" applyFont="1" applyFill="1" applyBorder="1" applyAlignment="1">
      <alignment horizontal="left" vertical="top"/>
    </xf>
    <xf numFmtId="166" fontId="1" fillId="2" borderId="17" xfId="1" applyNumberFormat="1" applyFont="1" applyFill="1" applyBorder="1" applyAlignment="1">
      <alignment horizontal="left" vertical="top"/>
    </xf>
    <xf numFmtId="166" fontId="1" fillId="2" borderId="28" xfId="1" applyNumberFormat="1" applyFont="1" applyFill="1" applyBorder="1" applyAlignment="1">
      <alignment horizontal="left" vertical="top"/>
    </xf>
    <xf numFmtId="49" fontId="0" fillId="2" borderId="10" xfId="0" applyNumberFormat="1" applyFont="1" applyFill="1" applyBorder="1" applyAlignment="1">
      <alignment horizontal="left" wrapText="1"/>
    </xf>
    <xf numFmtId="165" fontId="1" fillId="2" borderId="8" xfId="1" applyNumberFormat="1" applyFont="1" applyFill="1" applyBorder="1" applyAlignment="1">
      <alignment horizontal="right"/>
    </xf>
    <xf numFmtId="49" fontId="0" fillId="2" borderId="9" xfId="0" applyNumberFormat="1" applyFont="1" applyFill="1" applyBorder="1" applyAlignment="1">
      <alignment wrapText="1"/>
    </xf>
    <xf numFmtId="49" fontId="0" fillId="2" borderId="15" xfId="0" applyNumberFormat="1" applyFont="1" applyFill="1" applyBorder="1" applyAlignment="1">
      <alignment horizontal="left" wrapText="1"/>
    </xf>
    <xf numFmtId="165" fontId="1" fillId="2" borderId="13" xfId="1" applyNumberFormat="1" applyFont="1" applyFill="1" applyBorder="1" applyAlignment="1">
      <alignment horizontal="right"/>
    </xf>
    <xf numFmtId="49" fontId="0" fillId="2" borderId="14" xfId="0" applyNumberFormat="1" applyFont="1" applyFill="1" applyBorder="1" applyAlignment="1">
      <alignment wrapText="1"/>
    </xf>
    <xf numFmtId="49" fontId="0" fillId="2" borderId="15" xfId="0" applyNumberFormat="1" applyFill="1" applyBorder="1" applyAlignment="1">
      <alignment horizontal="left" wrapText="1"/>
    </xf>
    <xf numFmtId="49" fontId="0" fillId="2" borderId="27" xfId="0" applyNumberFormat="1" applyFill="1" applyBorder="1" applyAlignment="1">
      <alignment horizontal="left" wrapText="1"/>
    </xf>
    <xf numFmtId="165" fontId="1" fillId="2" borderId="35" xfId="1" applyNumberFormat="1" applyFont="1" applyFill="1" applyBorder="1" applyAlignment="1">
      <alignment horizontal="righ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taz%20dle%20z&#225;kona%20-%20tabulka%20-%20&#250;klid%20a%20pron&#225;jem%20za%202017%20a&#382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ka"/>
      <sheetName val="MŽP"/>
      <sheetName val="MŽP a OVSS I"/>
      <sheetName val="OVSS II"/>
      <sheetName val="OVSS III"/>
      <sheetName val="OVSS IV CHM"/>
      <sheetName val="OVSS IV ÚNL"/>
      <sheetName val="OVSS V"/>
      <sheetName val="OVSS VI"/>
      <sheetName val="OVSS VII"/>
      <sheetName val="OVSS VIII"/>
      <sheetName val="OVSS IX"/>
    </sheetNames>
    <sheetDataSet>
      <sheetData sheetId="0"/>
      <sheetData sheetId="1">
        <row r="249">
          <cell r="S249">
            <v>3642230.82</v>
          </cell>
        </row>
        <row r="290">
          <cell r="S290">
            <v>3132686.66</v>
          </cell>
        </row>
        <row r="317">
          <cell r="R317">
            <v>3033503.97</v>
          </cell>
        </row>
        <row r="348">
          <cell r="R348">
            <v>3441676.67</v>
          </cell>
        </row>
        <row r="396">
          <cell r="R396">
            <v>5123963.7300000004</v>
          </cell>
        </row>
      </sheetData>
      <sheetData sheetId="2"/>
      <sheetData sheetId="3">
        <row r="21">
          <cell r="O21">
            <v>53071.8</v>
          </cell>
        </row>
        <row r="44">
          <cell r="O44">
            <v>49994.3</v>
          </cell>
        </row>
        <row r="68">
          <cell r="O68">
            <v>50982.400000000001</v>
          </cell>
        </row>
        <row r="100">
          <cell r="O100">
            <v>51326.9</v>
          </cell>
        </row>
      </sheetData>
      <sheetData sheetId="4">
        <row r="38">
          <cell r="O38">
            <v>31254.560000000001</v>
          </cell>
        </row>
        <row r="58">
          <cell r="O58">
            <v>24598.48</v>
          </cell>
        </row>
        <row r="85">
          <cell r="O85">
            <v>0</v>
          </cell>
        </row>
        <row r="105">
          <cell r="O105">
            <v>33667.919999999998</v>
          </cell>
        </row>
        <row r="132">
          <cell r="O132">
            <v>18383</v>
          </cell>
        </row>
        <row r="160">
          <cell r="O160">
            <v>9209.8799999999992</v>
          </cell>
        </row>
      </sheetData>
      <sheetData sheetId="5">
        <row r="25">
          <cell r="N25">
            <v>571908</v>
          </cell>
        </row>
        <row r="44">
          <cell r="N44">
            <v>54856.6</v>
          </cell>
        </row>
        <row r="66">
          <cell r="N66">
            <v>56625.7</v>
          </cell>
        </row>
        <row r="90">
          <cell r="N90">
            <v>582631.43999999994</v>
          </cell>
        </row>
        <row r="116">
          <cell r="N116">
            <v>594413.56999999995</v>
          </cell>
        </row>
        <row r="143">
          <cell r="N143">
            <v>59122.559999999998</v>
          </cell>
        </row>
        <row r="169">
          <cell r="N169">
            <v>49876.46</v>
          </cell>
        </row>
        <row r="195">
          <cell r="N195">
            <v>5006.3500000000004</v>
          </cell>
        </row>
        <row r="221">
          <cell r="N221">
            <v>561013</v>
          </cell>
        </row>
        <row r="248">
          <cell r="N248">
            <v>32500</v>
          </cell>
        </row>
        <row r="275">
          <cell r="N275">
            <v>261013</v>
          </cell>
        </row>
        <row r="301">
          <cell r="N301">
            <v>39000</v>
          </cell>
        </row>
      </sheetData>
      <sheetData sheetId="6">
        <row r="21">
          <cell r="O21">
            <v>24000</v>
          </cell>
        </row>
        <row r="43">
          <cell r="O43">
            <v>24000</v>
          </cell>
        </row>
        <row r="66">
          <cell r="O66">
            <v>18600</v>
          </cell>
        </row>
        <row r="89">
          <cell r="O89">
            <v>24000</v>
          </cell>
        </row>
        <row r="119">
          <cell r="O119">
            <v>8000</v>
          </cell>
        </row>
      </sheetData>
      <sheetData sheetId="7"/>
      <sheetData sheetId="8">
        <row r="30">
          <cell r="P30">
            <v>15580.5</v>
          </cell>
        </row>
        <row r="61">
          <cell r="P61">
            <v>40547.39</v>
          </cell>
        </row>
        <row r="86">
          <cell r="P86">
            <v>43737.71</v>
          </cell>
        </row>
        <row r="118">
          <cell r="P118">
            <v>38973.440000000002</v>
          </cell>
        </row>
        <row r="150">
          <cell r="P150">
            <v>40875.599999999999</v>
          </cell>
        </row>
      </sheetData>
      <sheetData sheetId="9">
        <row r="27">
          <cell r="O27">
            <v>537063</v>
          </cell>
        </row>
        <row r="36">
          <cell r="L36">
            <v>63456</v>
          </cell>
        </row>
        <row r="82">
          <cell r="O82">
            <v>622618</v>
          </cell>
        </row>
        <row r="93">
          <cell r="L93">
            <v>63456</v>
          </cell>
        </row>
        <row r="137">
          <cell r="O137">
            <v>629760</v>
          </cell>
        </row>
        <row r="167">
          <cell r="O167">
            <v>74856</v>
          </cell>
        </row>
        <row r="194">
          <cell r="O194">
            <v>629760</v>
          </cell>
        </row>
        <row r="222">
          <cell r="O222">
            <v>75851</v>
          </cell>
        </row>
        <row r="251">
          <cell r="O251">
            <v>629760</v>
          </cell>
        </row>
        <row r="279">
          <cell r="O279">
            <v>74851</v>
          </cell>
        </row>
      </sheetData>
      <sheetData sheetId="10">
        <row r="24">
          <cell r="Q24">
            <v>36639</v>
          </cell>
        </row>
        <row r="53">
          <cell r="Q53">
            <v>328375</v>
          </cell>
        </row>
        <row r="86">
          <cell r="Q86">
            <v>38470.639999999999</v>
          </cell>
        </row>
        <row r="115">
          <cell r="Q115">
            <v>336583.76</v>
          </cell>
        </row>
        <row r="149">
          <cell r="Q149">
            <v>85913.01</v>
          </cell>
        </row>
        <row r="180">
          <cell r="Q180">
            <v>353274.36</v>
          </cell>
        </row>
        <row r="211">
          <cell r="Q211">
            <v>42414.16</v>
          </cell>
        </row>
        <row r="242">
          <cell r="Q242">
            <v>364579.2</v>
          </cell>
        </row>
        <row r="275">
          <cell r="Q275">
            <v>44534.64</v>
          </cell>
        </row>
      </sheetData>
      <sheetData sheetId="11">
        <row r="23">
          <cell r="P23">
            <v>74100</v>
          </cell>
        </row>
        <row r="50">
          <cell r="P50">
            <v>330000</v>
          </cell>
        </row>
        <row r="75">
          <cell r="P75">
            <v>84154</v>
          </cell>
        </row>
        <row r="103">
          <cell r="P103">
            <v>330000</v>
          </cell>
        </row>
        <row r="135">
          <cell r="P135">
            <v>89732</v>
          </cell>
        </row>
        <row r="163">
          <cell r="P163">
            <v>330000</v>
          </cell>
        </row>
        <row r="196">
          <cell r="P196">
            <v>94812</v>
          </cell>
        </row>
        <row r="224">
          <cell r="P224">
            <v>330000</v>
          </cell>
        </row>
        <row r="255">
          <cell r="P255">
            <v>97536</v>
          </cell>
        </row>
        <row r="283">
          <cell r="P283">
            <v>330000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867E3-743C-4AE4-B3C2-6E535BC3C3B1}">
  <dimension ref="A1:J67"/>
  <sheetViews>
    <sheetView tabSelected="1" zoomScale="90" zoomScaleNormal="90" workbookViewId="0">
      <pane ySplit="1" topLeftCell="A21" activePane="bottomLeft" state="frozen"/>
      <selection pane="bottomLeft" activeCell="J44" sqref="J44"/>
    </sheetView>
  </sheetViews>
  <sheetFormatPr defaultRowHeight="15" x14ac:dyDescent="0.25"/>
  <cols>
    <col min="1" max="1" width="8.7109375" customWidth="1"/>
    <col min="2" max="2" width="14.5703125" customWidth="1"/>
    <col min="3" max="3" width="6.140625" customWidth="1"/>
    <col min="4" max="6" width="16.7109375" customWidth="1"/>
    <col min="7" max="7" width="50.7109375" customWidth="1"/>
    <col min="8" max="8" width="16.7109375" customWidth="1"/>
    <col min="9" max="9" width="58.42578125" customWidth="1"/>
    <col min="10" max="10" width="43.28515625" customWidth="1"/>
  </cols>
  <sheetData>
    <row r="1" spans="1:10" ht="15.75" thickBot="1" x14ac:dyDescent="0.3"/>
    <row r="2" spans="1:10" ht="15.75" thickBot="1" x14ac:dyDescent="0.3">
      <c r="B2" s="1" t="s">
        <v>0</v>
      </c>
      <c r="C2" s="2"/>
      <c r="D2" s="2"/>
      <c r="E2" s="3"/>
      <c r="F2" s="4" t="s">
        <v>1</v>
      </c>
      <c r="G2" s="5"/>
      <c r="H2" s="4" t="s">
        <v>2</v>
      </c>
      <c r="I2" s="5"/>
      <c r="J2" s="6"/>
    </row>
    <row r="3" spans="1:10" ht="30.75" thickBot="1" x14ac:dyDescent="0.3">
      <c r="B3" s="7" t="s">
        <v>3</v>
      </c>
      <c r="C3" s="8" t="s">
        <v>4</v>
      </c>
      <c r="D3" s="8" t="s">
        <v>5</v>
      </c>
      <c r="E3" s="9" t="s">
        <v>6</v>
      </c>
      <c r="F3" s="7" t="s">
        <v>7</v>
      </c>
      <c r="G3" s="9" t="s">
        <v>8</v>
      </c>
      <c r="H3" s="7" t="s">
        <v>7</v>
      </c>
      <c r="I3" s="8" t="s">
        <v>9</v>
      </c>
      <c r="J3" s="10" t="s">
        <v>10</v>
      </c>
    </row>
    <row r="4" spans="1:10" ht="75.75" customHeight="1" x14ac:dyDescent="0.25">
      <c r="A4" s="11"/>
      <c r="B4" s="12" t="s">
        <v>11</v>
      </c>
      <c r="C4" s="13">
        <v>2017</v>
      </c>
      <c r="D4" s="14">
        <v>15034</v>
      </c>
      <c r="E4" s="15" t="s">
        <v>12</v>
      </c>
      <c r="F4" s="16">
        <v>0</v>
      </c>
      <c r="G4" s="17" t="s">
        <v>13</v>
      </c>
      <c r="H4" s="18">
        <f>[1]MŽP!$S$249</f>
        <v>3642230.82</v>
      </c>
      <c r="I4" s="19" t="s">
        <v>14</v>
      </c>
      <c r="J4" s="20" t="s">
        <v>15</v>
      </c>
    </row>
    <row r="5" spans="1:10" ht="30" x14ac:dyDescent="0.25">
      <c r="A5" s="11"/>
      <c r="B5" s="21"/>
      <c r="C5" s="22">
        <v>2018</v>
      </c>
      <c r="D5" s="23">
        <v>15034</v>
      </c>
      <c r="E5" s="24" t="s">
        <v>16</v>
      </c>
      <c r="F5" s="25">
        <v>0</v>
      </c>
      <c r="G5" s="26" t="s">
        <v>13</v>
      </c>
      <c r="H5" s="27">
        <f>[1]MŽP!$S$290</f>
        <v>3132686.66</v>
      </c>
      <c r="I5" s="28" t="s">
        <v>17</v>
      </c>
      <c r="J5" s="29" t="s">
        <v>18</v>
      </c>
    </row>
    <row r="6" spans="1:10" ht="30" x14ac:dyDescent="0.25">
      <c r="A6" s="11"/>
      <c r="B6" s="21"/>
      <c r="C6" s="30">
        <v>2019</v>
      </c>
      <c r="D6" s="23">
        <v>15034</v>
      </c>
      <c r="E6" s="24" t="s">
        <v>19</v>
      </c>
      <c r="F6" s="25">
        <v>0</v>
      </c>
      <c r="G6" s="26" t="s">
        <v>13</v>
      </c>
      <c r="H6" s="31">
        <f>[1]MŽP!$R$317</f>
        <v>3033503.97</v>
      </c>
      <c r="I6" s="28" t="s">
        <v>20</v>
      </c>
      <c r="J6" s="29" t="s">
        <v>21</v>
      </c>
    </row>
    <row r="7" spans="1:10" ht="18" customHeight="1" x14ac:dyDescent="0.25">
      <c r="A7" s="11"/>
      <c r="B7" s="21"/>
      <c r="C7" s="32">
        <v>2020</v>
      </c>
      <c r="D7" s="33">
        <v>15034</v>
      </c>
      <c r="E7" s="34" t="s">
        <v>22</v>
      </c>
      <c r="F7" s="35">
        <v>0</v>
      </c>
      <c r="G7" s="36" t="s">
        <v>13</v>
      </c>
      <c r="H7" s="37">
        <f>[1]MŽP!$R$348</f>
        <v>3441676.67</v>
      </c>
      <c r="I7" s="28" t="s">
        <v>23</v>
      </c>
      <c r="J7" s="38" t="s">
        <v>24</v>
      </c>
    </row>
    <row r="8" spans="1:10" ht="16.5" customHeight="1" thickBot="1" x14ac:dyDescent="0.3">
      <c r="A8" s="11"/>
      <c r="B8" s="39"/>
      <c r="C8" s="40">
        <v>2021</v>
      </c>
      <c r="D8" s="41">
        <v>15034</v>
      </c>
      <c r="E8" s="42" t="s">
        <v>25</v>
      </c>
      <c r="F8" s="43">
        <v>0</v>
      </c>
      <c r="G8" s="44" t="s">
        <v>13</v>
      </c>
      <c r="H8" s="45">
        <f>[1]MŽP!$R$396</f>
        <v>5123963.7300000004</v>
      </c>
      <c r="I8" s="46" t="s">
        <v>26</v>
      </c>
      <c r="J8" s="47" t="s">
        <v>27</v>
      </c>
    </row>
    <row r="9" spans="1:10" x14ac:dyDescent="0.25">
      <c r="B9" s="48" t="s">
        <v>28</v>
      </c>
      <c r="C9" s="49">
        <v>2017</v>
      </c>
      <c r="D9" s="50">
        <v>389.55</v>
      </c>
      <c r="E9" s="51">
        <v>11</v>
      </c>
      <c r="F9" s="52">
        <v>0</v>
      </c>
      <c r="G9" s="53" t="s">
        <v>29</v>
      </c>
      <c r="H9" s="54">
        <f>'[1]OVSS II'!O21</f>
        <v>53071.8</v>
      </c>
      <c r="I9" s="55" t="s">
        <v>30</v>
      </c>
      <c r="J9" s="56" t="s">
        <v>31</v>
      </c>
    </row>
    <row r="10" spans="1:10" x14ac:dyDescent="0.25">
      <c r="B10" s="57"/>
      <c r="C10" s="58">
        <v>2018</v>
      </c>
      <c r="D10" s="59">
        <v>389.55</v>
      </c>
      <c r="E10" s="60">
        <v>11</v>
      </c>
      <c r="F10" s="61">
        <v>0</v>
      </c>
      <c r="G10" s="62" t="s">
        <v>29</v>
      </c>
      <c r="H10" s="37">
        <f>'[1]OVSS II'!O44</f>
        <v>49994.3</v>
      </c>
      <c r="I10" s="63" t="s">
        <v>30</v>
      </c>
      <c r="J10" s="38" t="s">
        <v>31</v>
      </c>
    </row>
    <row r="11" spans="1:10" x14ac:dyDescent="0.25">
      <c r="B11" s="57"/>
      <c r="C11" s="58">
        <v>2019</v>
      </c>
      <c r="D11" s="59">
        <v>389.55</v>
      </c>
      <c r="E11" s="60">
        <v>11</v>
      </c>
      <c r="F11" s="61">
        <v>0</v>
      </c>
      <c r="G11" s="62" t="s">
        <v>29</v>
      </c>
      <c r="H11" s="37">
        <f>'[1]OVSS II'!O68</f>
        <v>50982.400000000001</v>
      </c>
      <c r="I11" s="63" t="s">
        <v>30</v>
      </c>
      <c r="J11" s="38" t="s">
        <v>31</v>
      </c>
    </row>
    <row r="12" spans="1:10" x14ac:dyDescent="0.25">
      <c r="B12" s="57"/>
      <c r="C12" s="58">
        <v>2020</v>
      </c>
      <c r="D12" s="59">
        <v>389.55</v>
      </c>
      <c r="E12" s="60">
        <v>10</v>
      </c>
      <c r="F12" s="61">
        <v>0</v>
      </c>
      <c r="G12" s="62" t="s">
        <v>29</v>
      </c>
      <c r="H12" s="37">
        <f>'[1]OVSS II'!O100</f>
        <v>51326.9</v>
      </c>
      <c r="I12" s="63" t="s">
        <v>30</v>
      </c>
      <c r="J12" s="38" t="s">
        <v>31</v>
      </c>
    </row>
    <row r="13" spans="1:10" ht="15.75" thickBot="1" x14ac:dyDescent="0.3">
      <c r="B13" s="64"/>
      <c r="C13" s="65">
        <v>2021</v>
      </c>
      <c r="D13" s="66">
        <v>389.55</v>
      </c>
      <c r="E13" s="67">
        <v>9</v>
      </c>
      <c r="F13" s="68">
        <v>0</v>
      </c>
      <c r="G13" s="69" t="s">
        <v>29</v>
      </c>
      <c r="H13" s="70">
        <v>55831.3</v>
      </c>
      <c r="I13" s="71" t="s">
        <v>30</v>
      </c>
      <c r="J13" s="72" t="s">
        <v>31</v>
      </c>
    </row>
    <row r="14" spans="1:10" x14ac:dyDescent="0.25">
      <c r="B14" s="48" t="s">
        <v>32</v>
      </c>
      <c r="C14" s="49">
        <v>2017</v>
      </c>
      <c r="D14" s="73">
        <v>143</v>
      </c>
      <c r="E14" s="51">
        <v>8</v>
      </c>
      <c r="F14" s="52">
        <v>0</v>
      </c>
      <c r="G14" s="74" t="s">
        <v>33</v>
      </c>
      <c r="H14" s="54">
        <v>14277.12</v>
      </c>
      <c r="I14" s="55" t="s">
        <v>33</v>
      </c>
      <c r="J14" s="56" t="s">
        <v>31</v>
      </c>
    </row>
    <row r="15" spans="1:10" x14ac:dyDescent="0.25">
      <c r="B15" s="57"/>
      <c r="C15" s="58">
        <v>2018</v>
      </c>
      <c r="D15" s="75">
        <v>143</v>
      </c>
      <c r="E15" s="60">
        <v>8</v>
      </c>
      <c r="F15" s="61">
        <v>0</v>
      </c>
      <c r="G15" s="76" t="s">
        <v>33</v>
      </c>
      <c r="H15" s="37">
        <f>'[1]OVSS III'!O38</f>
        <v>31254.560000000001</v>
      </c>
      <c r="I15" s="63" t="s">
        <v>33</v>
      </c>
      <c r="J15" s="38" t="s">
        <v>31</v>
      </c>
    </row>
    <row r="16" spans="1:10" x14ac:dyDescent="0.25">
      <c r="B16" s="57"/>
      <c r="C16" s="77">
        <v>2019</v>
      </c>
      <c r="D16" s="75">
        <v>143</v>
      </c>
      <c r="E16" s="60">
        <v>8</v>
      </c>
      <c r="F16" s="61">
        <v>0</v>
      </c>
      <c r="G16" s="76" t="s">
        <v>33</v>
      </c>
      <c r="H16" s="37">
        <f>'[1]OVSS III'!O58</f>
        <v>24598.48</v>
      </c>
      <c r="I16" s="63" t="s">
        <v>33</v>
      </c>
      <c r="J16" s="38" t="s">
        <v>31</v>
      </c>
    </row>
    <row r="17" spans="2:10" x14ac:dyDescent="0.25">
      <c r="B17" s="57"/>
      <c r="C17" s="78">
        <v>2020</v>
      </c>
      <c r="D17" s="79">
        <v>143</v>
      </c>
      <c r="E17" s="80">
        <v>0</v>
      </c>
      <c r="F17" s="61">
        <v>0</v>
      </c>
      <c r="G17" s="76" t="s">
        <v>33</v>
      </c>
      <c r="H17" s="37">
        <f>'[1]OVSS III'!O85</f>
        <v>0</v>
      </c>
      <c r="I17" s="63" t="s">
        <v>34</v>
      </c>
      <c r="J17" s="38" t="s">
        <v>31</v>
      </c>
    </row>
    <row r="18" spans="2:10" x14ac:dyDescent="0.25">
      <c r="B18" s="81"/>
      <c r="C18" s="82"/>
      <c r="D18" s="79">
        <v>200.87</v>
      </c>
      <c r="E18" s="80">
        <v>8</v>
      </c>
      <c r="F18" s="43">
        <v>0</v>
      </c>
      <c r="G18" s="83" t="s">
        <v>35</v>
      </c>
      <c r="H18" s="84">
        <f>'[1]OVSS III'!$O$105</f>
        <v>33667.919999999998</v>
      </c>
      <c r="I18" s="85" t="s">
        <v>36</v>
      </c>
      <c r="J18" s="86" t="s">
        <v>31</v>
      </c>
    </row>
    <row r="19" spans="2:10" x14ac:dyDescent="0.25">
      <c r="B19" s="81"/>
      <c r="C19" s="78">
        <v>2021</v>
      </c>
      <c r="D19" s="87">
        <v>200.87</v>
      </c>
      <c r="E19" s="88">
        <v>8</v>
      </c>
      <c r="F19" s="35">
        <v>0</v>
      </c>
      <c r="G19" s="89" t="s">
        <v>35</v>
      </c>
      <c r="H19" s="90">
        <f>'[1]OVSS III'!O132</f>
        <v>18383</v>
      </c>
      <c r="I19" s="91" t="s">
        <v>36</v>
      </c>
      <c r="J19" s="92" t="s">
        <v>31</v>
      </c>
    </row>
    <row r="20" spans="2:10" ht="15.75" thickBot="1" x14ac:dyDescent="0.3">
      <c r="B20" s="64"/>
      <c r="C20" s="93"/>
      <c r="D20" s="94">
        <v>221.13</v>
      </c>
      <c r="E20" s="95">
        <v>8</v>
      </c>
      <c r="F20" s="96">
        <v>0</v>
      </c>
      <c r="G20" s="97" t="s">
        <v>33</v>
      </c>
      <c r="H20" s="96">
        <f>'[1]OVSS III'!O160</f>
        <v>9209.8799999999992</v>
      </c>
      <c r="I20" s="98" t="s">
        <v>33</v>
      </c>
      <c r="J20" s="99" t="s">
        <v>31</v>
      </c>
    </row>
    <row r="21" spans="2:10" x14ac:dyDescent="0.25">
      <c r="B21" s="48" t="s">
        <v>37</v>
      </c>
      <c r="C21" s="49">
        <v>2017</v>
      </c>
      <c r="D21" s="50">
        <v>397.68</v>
      </c>
      <c r="E21" s="51">
        <v>7</v>
      </c>
      <c r="F21" s="52">
        <f>'[1]OVSS IV CHM'!N25</f>
        <v>571908</v>
      </c>
      <c r="G21" s="53" t="s">
        <v>38</v>
      </c>
      <c r="H21" s="37">
        <f>'[1]OVSS IV CHM'!N44</f>
        <v>54856.6</v>
      </c>
      <c r="I21" s="55" t="s">
        <v>38</v>
      </c>
      <c r="J21" s="100" t="s">
        <v>31</v>
      </c>
    </row>
    <row r="22" spans="2:10" x14ac:dyDescent="0.25">
      <c r="B22" s="57"/>
      <c r="C22" s="58">
        <v>2018</v>
      </c>
      <c r="D22" s="59">
        <v>397.68</v>
      </c>
      <c r="E22" s="60">
        <v>7</v>
      </c>
      <c r="F22" s="61">
        <f>'[1]OVSS IV CHM'!N90</f>
        <v>582631.43999999994</v>
      </c>
      <c r="G22" s="62" t="s">
        <v>38</v>
      </c>
      <c r="H22" s="37">
        <f>'[1]OVSS IV CHM'!N66</f>
        <v>56625.7</v>
      </c>
      <c r="I22" s="63" t="s">
        <v>38</v>
      </c>
      <c r="J22" s="38" t="s">
        <v>31</v>
      </c>
    </row>
    <row r="23" spans="2:10" x14ac:dyDescent="0.25">
      <c r="B23" s="57"/>
      <c r="C23" s="58">
        <v>2019</v>
      </c>
      <c r="D23" s="59">
        <v>397.68</v>
      </c>
      <c r="E23" s="60">
        <v>7</v>
      </c>
      <c r="F23" s="61">
        <f>'[1]OVSS IV CHM'!N116</f>
        <v>594413.56999999995</v>
      </c>
      <c r="G23" s="62" t="s">
        <v>38</v>
      </c>
      <c r="H23" s="37">
        <f>'[1]OVSS IV CHM'!N143</f>
        <v>59122.559999999998</v>
      </c>
      <c r="I23" s="63" t="s">
        <v>38</v>
      </c>
      <c r="J23" s="38" t="s">
        <v>31</v>
      </c>
    </row>
    <row r="24" spans="2:10" x14ac:dyDescent="0.25">
      <c r="B24" s="57"/>
      <c r="C24" s="78">
        <v>2020</v>
      </c>
      <c r="D24" s="59">
        <v>397.68</v>
      </c>
      <c r="E24" s="60">
        <v>0</v>
      </c>
      <c r="F24" s="61">
        <f>'[1]OVSS IV CHM'!N169</f>
        <v>49876.46</v>
      </c>
      <c r="G24" s="62" t="s">
        <v>38</v>
      </c>
      <c r="H24" s="37">
        <f>'[1]OVSS IV CHM'!N195</f>
        <v>5006.3500000000004</v>
      </c>
      <c r="I24" s="63" t="s">
        <v>38</v>
      </c>
      <c r="J24" s="38" t="s">
        <v>31</v>
      </c>
    </row>
    <row r="25" spans="2:10" x14ac:dyDescent="0.25">
      <c r="B25" s="57"/>
      <c r="C25" s="82"/>
      <c r="D25" s="59">
        <v>285.98</v>
      </c>
      <c r="E25" s="60">
        <v>6</v>
      </c>
      <c r="F25" s="61">
        <f>'[1]OVSS IV CHM'!N221</f>
        <v>561013</v>
      </c>
      <c r="G25" s="62" t="s">
        <v>39</v>
      </c>
      <c r="H25" s="37">
        <f>'[1]OVSS IV CHM'!N248</f>
        <v>32500</v>
      </c>
      <c r="I25" s="63" t="s">
        <v>40</v>
      </c>
      <c r="J25" s="38" t="s">
        <v>41</v>
      </c>
    </row>
    <row r="26" spans="2:10" ht="15.75" thickBot="1" x14ac:dyDescent="0.3">
      <c r="B26" s="64"/>
      <c r="C26" s="65">
        <v>2021</v>
      </c>
      <c r="D26" s="66">
        <v>285.98</v>
      </c>
      <c r="E26" s="67">
        <v>6</v>
      </c>
      <c r="F26" s="68">
        <f>'[1]OVSS IV CHM'!N275</f>
        <v>261013</v>
      </c>
      <c r="G26" s="69" t="s">
        <v>39</v>
      </c>
      <c r="H26" s="70">
        <f>'[1]OVSS IV CHM'!N301</f>
        <v>39000</v>
      </c>
      <c r="I26" s="71" t="s">
        <v>40</v>
      </c>
      <c r="J26" s="72" t="s">
        <v>27</v>
      </c>
    </row>
    <row r="27" spans="2:10" ht="15" customHeight="1" x14ac:dyDescent="0.25">
      <c r="B27" s="101" t="s">
        <v>42</v>
      </c>
      <c r="C27" s="49">
        <v>2017</v>
      </c>
      <c r="D27" s="50">
        <v>108.33</v>
      </c>
      <c r="E27" s="51">
        <v>5</v>
      </c>
      <c r="F27" s="52">
        <v>0</v>
      </c>
      <c r="G27" s="53" t="s">
        <v>43</v>
      </c>
      <c r="H27" s="54">
        <f>'[1]OVSS IV ÚNL'!O21</f>
        <v>24000</v>
      </c>
      <c r="I27" s="55" t="s">
        <v>44</v>
      </c>
      <c r="J27" s="56" t="s">
        <v>31</v>
      </c>
    </row>
    <row r="28" spans="2:10" x14ac:dyDescent="0.25">
      <c r="B28" s="102"/>
      <c r="C28" s="58">
        <v>2018</v>
      </c>
      <c r="D28" s="59">
        <v>108.33</v>
      </c>
      <c r="E28" s="60">
        <v>5</v>
      </c>
      <c r="F28" s="61">
        <v>0</v>
      </c>
      <c r="G28" s="62" t="s">
        <v>43</v>
      </c>
      <c r="H28" s="37">
        <f>'[1]OVSS IV ÚNL'!O43</f>
        <v>24000</v>
      </c>
      <c r="I28" s="63" t="s">
        <v>44</v>
      </c>
      <c r="J28" s="38" t="s">
        <v>31</v>
      </c>
    </row>
    <row r="29" spans="2:10" x14ac:dyDescent="0.25">
      <c r="B29" s="102"/>
      <c r="C29" s="58">
        <v>2019</v>
      </c>
      <c r="D29" s="59">
        <v>108.33</v>
      </c>
      <c r="E29" s="60">
        <v>5</v>
      </c>
      <c r="F29" s="61">
        <v>0</v>
      </c>
      <c r="G29" s="62" t="s">
        <v>43</v>
      </c>
      <c r="H29" s="37">
        <f>'[1]OVSS IV ÚNL'!O66</f>
        <v>18600</v>
      </c>
      <c r="I29" s="63" t="s">
        <v>45</v>
      </c>
      <c r="J29" s="38" t="s">
        <v>46</v>
      </c>
    </row>
    <row r="30" spans="2:10" x14ac:dyDescent="0.25">
      <c r="B30" s="102"/>
      <c r="C30" s="58">
        <v>2020</v>
      </c>
      <c r="D30" s="59">
        <v>108.33</v>
      </c>
      <c r="E30" s="60">
        <v>5</v>
      </c>
      <c r="F30" s="61">
        <v>0</v>
      </c>
      <c r="G30" s="62" t="s">
        <v>43</v>
      </c>
      <c r="H30" s="37">
        <f>'[1]OVSS IV ÚNL'!O89</f>
        <v>24000</v>
      </c>
      <c r="I30" s="63" t="s">
        <v>45</v>
      </c>
      <c r="J30" s="103" t="s">
        <v>27</v>
      </c>
    </row>
    <row r="31" spans="2:10" x14ac:dyDescent="0.25">
      <c r="B31" s="102"/>
      <c r="C31" s="78">
        <v>2021</v>
      </c>
      <c r="D31" s="104">
        <v>108.33</v>
      </c>
      <c r="E31" s="80">
        <v>5</v>
      </c>
      <c r="F31" s="61">
        <v>0</v>
      </c>
      <c r="G31" s="62" t="s">
        <v>43</v>
      </c>
      <c r="H31" s="105">
        <f>'[1]OVSS IV ÚNL'!O119</f>
        <v>8000</v>
      </c>
      <c r="I31" s="85" t="s">
        <v>45</v>
      </c>
      <c r="J31" s="86" t="s">
        <v>47</v>
      </c>
    </row>
    <row r="32" spans="2:10" ht="15.75" thickBot="1" x14ac:dyDescent="0.3">
      <c r="B32" s="106"/>
      <c r="C32" s="93"/>
      <c r="D32" s="107">
        <v>131.30000000000001</v>
      </c>
      <c r="E32" s="108">
        <v>5</v>
      </c>
      <c r="F32" s="109">
        <v>0</v>
      </c>
      <c r="G32" s="110" t="s">
        <v>48</v>
      </c>
      <c r="H32" s="45">
        <v>0</v>
      </c>
      <c r="I32" s="111" t="s">
        <v>48</v>
      </c>
      <c r="J32" s="112" t="s">
        <v>31</v>
      </c>
    </row>
    <row r="33" spans="2:10" ht="44.25" customHeight="1" x14ac:dyDescent="0.25">
      <c r="B33" s="113" t="s">
        <v>49</v>
      </c>
      <c r="C33" s="114">
        <v>2017</v>
      </c>
      <c r="D33" s="115">
        <v>321.89</v>
      </c>
      <c r="E33" s="116">
        <v>8</v>
      </c>
      <c r="F33" s="117">
        <v>0</v>
      </c>
      <c r="G33" s="118" t="s">
        <v>50</v>
      </c>
      <c r="H33" s="18">
        <v>129588</v>
      </c>
      <c r="I33" s="19" t="s">
        <v>51</v>
      </c>
      <c r="J33" s="119" t="s">
        <v>52</v>
      </c>
    </row>
    <row r="34" spans="2:10" x14ac:dyDescent="0.25">
      <c r="B34" s="120"/>
      <c r="C34" s="121"/>
      <c r="D34" s="122"/>
      <c r="E34" s="123"/>
      <c r="F34" s="124"/>
      <c r="G34" s="125"/>
      <c r="H34" s="37">
        <v>5186.0600000000004</v>
      </c>
      <c r="I34" s="63" t="s">
        <v>53</v>
      </c>
      <c r="J34" s="126" t="s">
        <v>31</v>
      </c>
    </row>
    <row r="35" spans="2:10" x14ac:dyDescent="0.25">
      <c r="B35" s="120"/>
      <c r="C35" s="82"/>
      <c r="D35" s="127"/>
      <c r="E35" s="128"/>
      <c r="F35" s="129"/>
      <c r="G35" s="130"/>
      <c r="H35" s="131">
        <f>H33+H34</f>
        <v>134774.06</v>
      </c>
      <c r="I35" s="132" t="s">
        <v>54</v>
      </c>
      <c r="J35" s="133" t="s">
        <v>13</v>
      </c>
    </row>
    <row r="36" spans="2:10" ht="43.5" customHeight="1" x14ac:dyDescent="0.25">
      <c r="B36" s="120"/>
      <c r="C36" s="78">
        <v>2018</v>
      </c>
      <c r="D36" s="134">
        <v>321.89</v>
      </c>
      <c r="E36" s="135">
        <v>7</v>
      </c>
      <c r="F36" s="136">
        <v>0</v>
      </c>
      <c r="G36" s="137" t="s">
        <v>50</v>
      </c>
      <c r="H36" s="27">
        <v>129588</v>
      </c>
      <c r="I36" s="28" t="s">
        <v>51</v>
      </c>
      <c r="J36" s="126" t="s">
        <v>52</v>
      </c>
    </row>
    <row r="37" spans="2:10" x14ac:dyDescent="0.25">
      <c r="B37" s="120"/>
      <c r="C37" s="121"/>
      <c r="D37" s="122"/>
      <c r="E37" s="123"/>
      <c r="F37" s="124"/>
      <c r="G37" s="125"/>
      <c r="H37" s="37">
        <v>5672.56</v>
      </c>
      <c r="I37" s="63" t="s">
        <v>53</v>
      </c>
      <c r="J37" s="126" t="s">
        <v>31</v>
      </c>
    </row>
    <row r="38" spans="2:10" x14ac:dyDescent="0.25">
      <c r="B38" s="120"/>
      <c r="C38" s="82"/>
      <c r="D38" s="127"/>
      <c r="E38" s="128"/>
      <c r="F38" s="129"/>
      <c r="G38" s="130"/>
      <c r="H38" s="131">
        <f>H36+H37</f>
        <v>135260.56</v>
      </c>
      <c r="I38" s="132" t="s">
        <v>55</v>
      </c>
      <c r="J38" s="133" t="s">
        <v>13</v>
      </c>
    </row>
    <row r="39" spans="2:10" ht="44.25" customHeight="1" x14ac:dyDescent="0.25">
      <c r="B39" s="120"/>
      <c r="C39" s="78">
        <v>2019</v>
      </c>
      <c r="D39" s="134">
        <v>321.89</v>
      </c>
      <c r="E39" s="135">
        <v>8</v>
      </c>
      <c r="F39" s="136">
        <v>0</v>
      </c>
      <c r="G39" s="137" t="s">
        <v>50</v>
      </c>
      <c r="H39" s="27">
        <v>133817.73000000001</v>
      </c>
      <c r="I39" s="28" t="s">
        <v>51</v>
      </c>
      <c r="J39" s="126" t="s">
        <v>52</v>
      </c>
    </row>
    <row r="40" spans="2:10" x14ac:dyDescent="0.25">
      <c r="B40" s="120"/>
      <c r="C40" s="121"/>
      <c r="D40" s="122"/>
      <c r="E40" s="123"/>
      <c r="F40" s="124"/>
      <c r="G40" s="125"/>
      <c r="H40" s="37">
        <v>3531.99</v>
      </c>
      <c r="I40" s="63" t="s">
        <v>53</v>
      </c>
      <c r="J40" s="126" t="s">
        <v>31</v>
      </c>
    </row>
    <row r="41" spans="2:10" x14ac:dyDescent="0.25">
      <c r="B41" s="120"/>
      <c r="C41" s="82"/>
      <c r="D41" s="127"/>
      <c r="E41" s="128"/>
      <c r="F41" s="129"/>
      <c r="G41" s="130"/>
      <c r="H41" s="131">
        <f>H39+H40</f>
        <v>137349.72</v>
      </c>
      <c r="I41" s="132" t="s">
        <v>56</v>
      </c>
      <c r="J41" s="133" t="s">
        <v>13</v>
      </c>
    </row>
    <row r="42" spans="2:10" ht="46.5" customHeight="1" x14ac:dyDescent="0.25">
      <c r="B42" s="120"/>
      <c r="C42" s="78">
        <v>2020</v>
      </c>
      <c r="D42" s="134">
        <v>321.89</v>
      </c>
      <c r="E42" s="135">
        <v>8</v>
      </c>
      <c r="F42" s="136">
        <v>0</v>
      </c>
      <c r="G42" s="137" t="s">
        <v>50</v>
      </c>
      <c r="H42" s="27">
        <v>138064.35</v>
      </c>
      <c r="I42" s="28" t="s">
        <v>51</v>
      </c>
      <c r="J42" s="126" t="s">
        <v>52</v>
      </c>
    </row>
    <row r="43" spans="2:10" x14ac:dyDescent="0.25">
      <c r="B43" s="120"/>
      <c r="C43" s="121"/>
      <c r="D43" s="122"/>
      <c r="E43" s="123"/>
      <c r="F43" s="124"/>
      <c r="G43" s="125"/>
      <c r="H43" s="84">
        <v>6867</v>
      </c>
      <c r="I43" s="85" t="s">
        <v>53</v>
      </c>
      <c r="J43" s="138" t="s">
        <v>31</v>
      </c>
    </row>
    <row r="44" spans="2:10" x14ac:dyDescent="0.25">
      <c r="B44" s="120"/>
      <c r="C44" s="82"/>
      <c r="D44" s="127"/>
      <c r="E44" s="128"/>
      <c r="F44" s="129"/>
      <c r="G44" s="130"/>
      <c r="H44" s="139">
        <f>H42+H43</f>
        <v>144931.35</v>
      </c>
      <c r="I44" s="140" t="s">
        <v>57</v>
      </c>
      <c r="J44" s="141" t="s">
        <v>13</v>
      </c>
    </row>
    <row r="45" spans="2:10" ht="46.5" customHeight="1" x14ac:dyDescent="0.25">
      <c r="B45" s="120"/>
      <c r="C45" s="78">
        <v>2021</v>
      </c>
      <c r="D45" s="134">
        <v>321.89</v>
      </c>
      <c r="E45" s="142">
        <v>8</v>
      </c>
      <c r="F45" s="136">
        <v>0</v>
      </c>
      <c r="G45" s="137" t="s">
        <v>50</v>
      </c>
      <c r="H45" s="143">
        <v>139010.88</v>
      </c>
      <c r="I45" s="144" t="s">
        <v>51</v>
      </c>
      <c r="J45" s="145" t="s">
        <v>52</v>
      </c>
    </row>
    <row r="46" spans="2:10" x14ac:dyDescent="0.25">
      <c r="B46" s="120"/>
      <c r="C46" s="121"/>
      <c r="D46" s="122"/>
      <c r="E46" s="146"/>
      <c r="F46" s="124"/>
      <c r="G46" s="125"/>
      <c r="H46" s="84">
        <v>8271.8799999999992</v>
      </c>
      <c r="I46" s="85" t="s">
        <v>53</v>
      </c>
      <c r="J46" s="86" t="s">
        <v>31</v>
      </c>
    </row>
    <row r="47" spans="2:10" ht="15.75" thickBot="1" x14ac:dyDescent="0.3">
      <c r="B47" s="147"/>
      <c r="C47" s="93"/>
      <c r="D47" s="148"/>
      <c r="E47" s="149"/>
      <c r="F47" s="150"/>
      <c r="G47" s="151"/>
      <c r="H47" s="152">
        <f>H45+H46</f>
        <v>147282.76</v>
      </c>
      <c r="I47" s="153" t="s">
        <v>58</v>
      </c>
      <c r="J47" s="154" t="s">
        <v>13</v>
      </c>
    </row>
    <row r="48" spans="2:10" x14ac:dyDescent="0.25">
      <c r="B48" s="48" t="s">
        <v>59</v>
      </c>
      <c r="C48" s="49">
        <v>2017</v>
      </c>
      <c r="D48" s="50">
        <v>222.5</v>
      </c>
      <c r="E48" s="51">
        <v>8</v>
      </c>
      <c r="F48" s="52">
        <v>0</v>
      </c>
      <c r="G48" s="155" t="s">
        <v>50</v>
      </c>
      <c r="H48" s="54">
        <f>'[1]OVSS VI'!P30</f>
        <v>15580.5</v>
      </c>
      <c r="I48" s="55" t="s">
        <v>60</v>
      </c>
      <c r="J48" s="56" t="s">
        <v>31</v>
      </c>
    </row>
    <row r="49" spans="2:10" x14ac:dyDescent="0.25">
      <c r="B49" s="57"/>
      <c r="C49" s="58">
        <v>2018</v>
      </c>
      <c r="D49" s="59">
        <v>222.5</v>
      </c>
      <c r="E49" s="60">
        <v>8</v>
      </c>
      <c r="F49" s="61">
        <v>0</v>
      </c>
      <c r="G49" s="156" t="s">
        <v>50</v>
      </c>
      <c r="H49" s="37">
        <f>'[1]OVSS VI'!P61</f>
        <v>40547.39</v>
      </c>
      <c r="I49" s="63" t="s">
        <v>60</v>
      </c>
      <c r="J49" s="38" t="s">
        <v>31</v>
      </c>
    </row>
    <row r="50" spans="2:10" x14ac:dyDescent="0.25">
      <c r="B50" s="57"/>
      <c r="C50" s="58">
        <v>2019</v>
      </c>
      <c r="D50" s="59">
        <v>222.5</v>
      </c>
      <c r="E50" s="60">
        <v>8</v>
      </c>
      <c r="F50" s="61">
        <v>0</v>
      </c>
      <c r="G50" s="156" t="s">
        <v>50</v>
      </c>
      <c r="H50" s="37">
        <f>'[1]OVSS VI'!P86</f>
        <v>43737.71</v>
      </c>
      <c r="I50" s="63" t="s">
        <v>60</v>
      </c>
      <c r="J50" s="38" t="s">
        <v>31</v>
      </c>
    </row>
    <row r="51" spans="2:10" x14ac:dyDescent="0.25">
      <c r="B51" s="57"/>
      <c r="C51" s="58">
        <v>2020</v>
      </c>
      <c r="D51" s="59">
        <v>222.5</v>
      </c>
      <c r="E51" s="60">
        <v>8</v>
      </c>
      <c r="F51" s="61">
        <v>0</v>
      </c>
      <c r="G51" s="156" t="s">
        <v>50</v>
      </c>
      <c r="H51" s="37">
        <f>'[1]OVSS VI'!P118</f>
        <v>38973.440000000002</v>
      </c>
      <c r="I51" s="63" t="s">
        <v>61</v>
      </c>
      <c r="J51" s="38" t="s">
        <v>31</v>
      </c>
    </row>
    <row r="52" spans="2:10" ht="15.75" thickBot="1" x14ac:dyDescent="0.3">
      <c r="B52" s="64"/>
      <c r="C52" s="65">
        <v>2021</v>
      </c>
      <c r="D52" s="66">
        <v>222.5</v>
      </c>
      <c r="E52" s="67">
        <v>8</v>
      </c>
      <c r="F52" s="68">
        <v>0</v>
      </c>
      <c r="G52" s="157" t="s">
        <v>50</v>
      </c>
      <c r="H52" s="70">
        <f>'[1]OVSS VI'!P150</f>
        <v>40875.599999999999</v>
      </c>
      <c r="I52" s="71" t="s">
        <v>61</v>
      </c>
      <c r="J52" s="72" t="s">
        <v>31</v>
      </c>
    </row>
    <row r="53" spans="2:10" x14ac:dyDescent="0.25">
      <c r="B53" s="48" t="s">
        <v>62</v>
      </c>
      <c r="C53" s="49">
        <v>2017</v>
      </c>
      <c r="D53" s="50">
        <v>264.39999999999998</v>
      </c>
      <c r="E53" s="51">
        <v>11</v>
      </c>
      <c r="F53" s="52">
        <f>'[1]OVSS VII'!O27</f>
        <v>537063</v>
      </c>
      <c r="G53" s="158" t="s">
        <v>63</v>
      </c>
      <c r="H53" s="159">
        <f>'[1]OVSS VII'!L36</f>
        <v>63456</v>
      </c>
      <c r="I53" s="160" t="s">
        <v>63</v>
      </c>
      <c r="J53" s="56" t="s">
        <v>31</v>
      </c>
    </row>
    <row r="54" spans="2:10" x14ac:dyDescent="0.25">
      <c r="B54" s="57"/>
      <c r="C54" s="58">
        <v>2018</v>
      </c>
      <c r="D54" s="59">
        <v>264.39999999999998</v>
      </c>
      <c r="E54" s="60">
        <v>11</v>
      </c>
      <c r="F54" s="61">
        <f>'[1]OVSS VII'!O82</f>
        <v>622618</v>
      </c>
      <c r="G54" s="161" t="s">
        <v>63</v>
      </c>
      <c r="H54" s="162">
        <f>'[1]OVSS VII'!L93</f>
        <v>63456</v>
      </c>
      <c r="I54" s="163" t="s">
        <v>63</v>
      </c>
      <c r="J54" s="38" t="s">
        <v>31</v>
      </c>
    </row>
    <row r="55" spans="2:10" x14ac:dyDescent="0.25">
      <c r="B55" s="57"/>
      <c r="C55" s="58">
        <v>2019</v>
      </c>
      <c r="D55" s="59">
        <v>264.39999999999998</v>
      </c>
      <c r="E55" s="60">
        <v>11</v>
      </c>
      <c r="F55" s="61">
        <f>'[1]OVSS VII'!O137</f>
        <v>629760</v>
      </c>
      <c r="G55" s="164" t="s">
        <v>63</v>
      </c>
      <c r="H55" s="162">
        <f>'[1]OVSS VII'!O167</f>
        <v>74856</v>
      </c>
      <c r="I55" s="63" t="s">
        <v>63</v>
      </c>
      <c r="J55" s="38" t="s">
        <v>31</v>
      </c>
    </row>
    <row r="56" spans="2:10" x14ac:dyDescent="0.25">
      <c r="B56" s="57"/>
      <c r="C56" s="58">
        <v>2020</v>
      </c>
      <c r="D56" s="59">
        <v>264.39999999999998</v>
      </c>
      <c r="E56" s="60">
        <v>11</v>
      </c>
      <c r="F56" s="61">
        <f>'[1]OVSS VII'!O194</f>
        <v>629760</v>
      </c>
      <c r="G56" s="164" t="s">
        <v>63</v>
      </c>
      <c r="H56" s="162">
        <f>'[1]OVSS VII'!O222</f>
        <v>75851</v>
      </c>
      <c r="I56" s="63" t="s">
        <v>63</v>
      </c>
      <c r="J56" s="38" t="s">
        <v>31</v>
      </c>
    </row>
    <row r="57" spans="2:10" ht="15.75" thickBot="1" x14ac:dyDescent="0.3">
      <c r="B57" s="64"/>
      <c r="C57" s="65">
        <v>2021</v>
      </c>
      <c r="D57" s="66">
        <v>264.39999999999998</v>
      </c>
      <c r="E57" s="67">
        <v>11</v>
      </c>
      <c r="F57" s="68">
        <f>'[1]OVSS VII'!O251</f>
        <v>629760</v>
      </c>
      <c r="G57" s="165" t="s">
        <v>63</v>
      </c>
      <c r="H57" s="166">
        <f>'[1]OVSS VII'!O279</f>
        <v>74851</v>
      </c>
      <c r="I57" s="71" t="s">
        <v>63</v>
      </c>
      <c r="J57" s="72" t="s">
        <v>31</v>
      </c>
    </row>
    <row r="58" spans="2:10" x14ac:dyDescent="0.25">
      <c r="B58" s="48" t="s">
        <v>64</v>
      </c>
      <c r="C58" s="49">
        <v>2017</v>
      </c>
      <c r="D58" s="50">
        <v>250</v>
      </c>
      <c r="E58" s="51">
        <v>10</v>
      </c>
      <c r="F58" s="52">
        <f>'[1]OVSS VIII'!Q53</f>
        <v>328375</v>
      </c>
      <c r="G58" s="155" t="s">
        <v>65</v>
      </c>
      <c r="H58" s="54">
        <f>'[1]OVSS VIII'!Q24</f>
        <v>36639</v>
      </c>
      <c r="I58" s="55" t="s">
        <v>65</v>
      </c>
      <c r="J58" s="56" t="s">
        <v>31</v>
      </c>
    </row>
    <row r="59" spans="2:10" x14ac:dyDescent="0.25">
      <c r="B59" s="57"/>
      <c r="C59" s="58">
        <v>2018</v>
      </c>
      <c r="D59" s="59">
        <v>250</v>
      </c>
      <c r="E59" s="60">
        <v>10</v>
      </c>
      <c r="F59" s="61">
        <f>'[1]OVSS VIII'!Q115</f>
        <v>336583.76</v>
      </c>
      <c r="G59" s="62" t="s">
        <v>65</v>
      </c>
      <c r="H59" s="37">
        <f>'[1]OVSS VIII'!Q86</f>
        <v>38470.639999999999</v>
      </c>
      <c r="I59" s="63" t="s">
        <v>65</v>
      </c>
      <c r="J59" s="38" t="s">
        <v>31</v>
      </c>
    </row>
    <row r="60" spans="2:10" x14ac:dyDescent="0.25">
      <c r="B60" s="57"/>
      <c r="C60" s="58">
        <v>2019</v>
      </c>
      <c r="D60" s="59">
        <v>250</v>
      </c>
      <c r="E60" s="60">
        <v>10</v>
      </c>
      <c r="F60" s="61">
        <f>'[1]OVSS VIII'!Q149</f>
        <v>85913.01</v>
      </c>
      <c r="G60" s="62" t="s">
        <v>65</v>
      </c>
      <c r="H60" s="37">
        <v>38470.639999999999</v>
      </c>
      <c r="I60" s="63" t="s">
        <v>65</v>
      </c>
      <c r="J60" s="38" t="s">
        <v>31</v>
      </c>
    </row>
    <row r="61" spans="2:10" x14ac:dyDescent="0.25">
      <c r="B61" s="57"/>
      <c r="C61" s="58">
        <v>2020</v>
      </c>
      <c r="D61" s="59">
        <v>250</v>
      </c>
      <c r="E61" s="60">
        <v>9</v>
      </c>
      <c r="F61" s="61">
        <f>'[1]OVSS VIII'!Q180</f>
        <v>353274.36</v>
      </c>
      <c r="G61" s="62" t="s">
        <v>65</v>
      </c>
      <c r="H61" s="37">
        <f>'[1]OVSS VIII'!Q211</f>
        <v>42414.16</v>
      </c>
      <c r="I61" s="63" t="s">
        <v>65</v>
      </c>
      <c r="J61" s="38" t="s">
        <v>31</v>
      </c>
    </row>
    <row r="62" spans="2:10" ht="15.75" thickBot="1" x14ac:dyDescent="0.3">
      <c r="B62" s="64"/>
      <c r="C62" s="65">
        <v>2021</v>
      </c>
      <c r="D62" s="66">
        <v>250</v>
      </c>
      <c r="E62" s="67">
        <v>10</v>
      </c>
      <c r="F62" s="68">
        <f>'[1]OVSS VIII'!Q242</f>
        <v>364579.2</v>
      </c>
      <c r="G62" s="69" t="s">
        <v>65</v>
      </c>
      <c r="H62" s="70">
        <f>'[1]OVSS VIII'!Q275</f>
        <v>44534.64</v>
      </c>
      <c r="I62" s="71" t="s">
        <v>65</v>
      </c>
      <c r="J62" s="72" t="s">
        <v>31</v>
      </c>
    </row>
    <row r="63" spans="2:10" x14ac:dyDescent="0.25">
      <c r="B63" s="48" t="s">
        <v>66</v>
      </c>
      <c r="C63" s="49">
        <v>2017</v>
      </c>
      <c r="D63" s="50">
        <v>296.04000000000002</v>
      </c>
      <c r="E63" s="51">
        <v>12</v>
      </c>
      <c r="F63" s="52">
        <f>'[1]OVSS IX'!P50</f>
        <v>330000</v>
      </c>
      <c r="G63" s="158" t="s">
        <v>67</v>
      </c>
      <c r="H63" s="159">
        <f>'[1]OVSS IX'!P23</f>
        <v>74100</v>
      </c>
      <c r="I63" s="55" t="s">
        <v>68</v>
      </c>
      <c r="J63" s="56" t="s">
        <v>69</v>
      </c>
    </row>
    <row r="64" spans="2:10" x14ac:dyDescent="0.25">
      <c r="B64" s="57"/>
      <c r="C64" s="58">
        <v>2018</v>
      </c>
      <c r="D64" s="59">
        <v>296.04000000000002</v>
      </c>
      <c r="E64" s="60">
        <v>12</v>
      </c>
      <c r="F64" s="61">
        <f>'[1]OVSS IX'!P103</f>
        <v>330000</v>
      </c>
      <c r="G64" s="161" t="s">
        <v>67</v>
      </c>
      <c r="H64" s="162">
        <f>'[1]OVSS IX'!P75</f>
        <v>84154</v>
      </c>
      <c r="I64" s="63" t="s">
        <v>68</v>
      </c>
      <c r="J64" s="38" t="s">
        <v>69</v>
      </c>
    </row>
    <row r="65" spans="2:10" x14ac:dyDescent="0.25">
      <c r="B65" s="57"/>
      <c r="C65" s="58">
        <v>2019</v>
      </c>
      <c r="D65" s="59">
        <v>296.04000000000002</v>
      </c>
      <c r="E65" s="60">
        <v>12</v>
      </c>
      <c r="F65" s="61">
        <f>'[1]OVSS IX'!P163</f>
        <v>330000</v>
      </c>
      <c r="G65" s="161" t="s">
        <v>67</v>
      </c>
      <c r="H65" s="162">
        <f>'[1]OVSS IX'!P135</f>
        <v>89732</v>
      </c>
      <c r="I65" s="63" t="s">
        <v>68</v>
      </c>
      <c r="J65" s="38" t="s">
        <v>69</v>
      </c>
    </row>
    <row r="66" spans="2:10" x14ac:dyDescent="0.25">
      <c r="B66" s="57"/>
      <c r="C66" s="58">
        <v>2020</v>
      </c>
      <c r="D66" s="59">
        <v>296.04000000000002</v>
      </c>
      <c r="E66" s="60">
        <v>12</v>
      </c>
      <c r="F66" s="61">
        <f>'[1]OVSS IX'!P224</f>
        <v>330000</v>
      </c>
      <c r="G66" s="164" t="s">
        <v>70</v>
      </c>
      <c r="H66" s="162">
        <f>'[1]OVSS IX'!P196</f>
        <v>94812</v>
      </c>
      <c r="I66" s="63" t="s">
        <v>68</v>
      </c>
      <c r="J66" s="38" t="s">
        <v>69</v>
      </c>
    </row>
    <row r="67" spans="2:10" ht="15.75" thickBot="1" x14ac:dyDescent="0.3">
      <c r="B67" s="64"/>
      <c r="C67" s="65">
        <v>2021</v>
      </c>
      <c r="D67" s="66">
        <v>296.04000000000002</v>
      </c>
      <c r="E67" s="67">
        <v>12</v>
      </c>
      <c r="F67" s="68">
        <f>'[1]OVSS IX'!P283</f>
        <v>330000</v>
      </c>
      <c r="G67" s="165" t="s">
        <v>71</v>
      </c>
      <c r="H67" s="166">
        <f>'[1]OVSS IX'!P255</f>
        <v>97536</v>
      </c>
      <c r="I67" s="71" t="s">
        <v>68</v>
      </c>
      <c r="J67" s="72" t="s">
        <v>69</v>
      </c>
    </row>
  </sheetData>
  <mergeCells count="42">
    <mergeCell ref="B58:B62"/>
    <mergeCell ref="B63:B67"/>
    <mergeCell ref="D45:D47"/>
    <mergeCell ref="E45:E47"/>
    <mergeCell ref="F45:F47"/>
    <mergeCell ref="G45:G47"/>
    <mergeCell ref="B48:B52"/>
    <mergeCell ref="B53:B57"/>
    <mergeCell ref="D39:D41"/>
    <mergeCell ref="E39:E41"/>
    <mergeCell ref="F39:F41"/>
    <mergeCell ref="G39:G41"/>
    <mergeCell ref="C42:C44"/>
    <mergeCell ref="D42:D44"/>
    <mergeCell ref="E42:E44"/>
    <mergeCell ref="F42:F44"/>
    <mergeCell ref="G42:G44"/>
    <mergeCell ref="D33:D35"/>
    <mergeCell ref="E33:E35"/>
    <mergeCell ref="F33:F35"/>
    <mergeCell ref="G33:G35"/>
    <mergeCell ref="C36:C38"/>
    <mergeCell ref="D36:D38"/>
    <mergeCell ref="E36:E38"/>
    <mergeCell ref="F36:F38"/>
    <mergeCell ref="G36:G38"/>
    <mergeCell ref="B21:B26"/>
    <mergeCell ref="C24:C25"/>
    <mergeCell ref="B27:B32"/>
    <mergeCell ref="C31:C32"/>
    <mergeCell ref="B33:B47"/>
    <mergeCell ref="C33:C35"/>
    <mergeCell ref="C39:C41"/>
    <mergeCell ref="C45:C47"/>
    <mergeCell ref="B2:E2"/>
    <mergeCell ref="F2:G2"/>
    <mergeCell ref="H2:J2"/>
    <mergeCell ref="B4:B8"/>
    <mergeCell ref="B9:B13"/>
    <mergeCell ref="B14:B20"/>
    <mergeCell ref="C17:C18"/>
    <mergeCell ref="C19:C20"/>
  </mergeCells>
  <pageMargins left="0.70866141732283472" right="0.70866141732283472" top="0.78740157480314965" bottom="0.78740157480314965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Chmel</dc:creator>
  <cp:lastModifiedBy>Filip Chmel</cp:lastModifiedBy>
  <dcterms:created xsi:type="dcterms:W3CDTF">2022-04-04T09:52:14Z</dcterms:created>
  <dcterms:modified xsi:type="dcterms:W3CDTF">2022-04-04T09:54:17Z</dcterms:modified>
</cp:coreProperties>
</file>