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:\NAP AZK\Verze schválená vládou 21.9.2026 - na web MŽP\"/>
    </mc:Choice>
  </mc:AlternateContent>
  <xr:revisionPtr revIDLastSave="0" documentId="8_{D0E42099-BF8F-4FDA-9245-581191D968C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říloha č. 1 NAP adaptace" sheetId="1" r:id="rId1"/>
  </sheets>
  <definedNames>
    <definedName name="_xlnm._FilterDatabase" localSheetId="0" hidden="1">'Příloha č. 1 NAP adaptace'!$A$1:$P$363</definedName>
    <definedName name="_xlnm.Print_Titles" localSheetId="0">'Příloha č. 1 NAP adaptace'!$1:$1</definedName>
    <definedName name="_xlnm.Print_Area" localSheetId="0">'Příloha č. 1 NAP adaptace'!$A$1:$P$434</definedName>
    <definedName name="Z_0FA7260A_4B8A_49DE_8F9B_25217A4584D7_.wvu.FilterData" localSheetId="0" hidden="1">'Příloha č. 1 NAP adaptace'!#REF!</definedName>
    <definedName name="Z_0FA7260A_4B8A_49DE_8F9B_25217A4584D7_.wvu.PrintArea" localSheetId="0" hidden="1">'Příloha č. 1 NAP adaptace'!#REF!</definedName>
    <definedName name="Z_0FA7260A_4B8A_49DE_8F9B_25217A4584D7_.wvu.PrintTitles" localSheetId="0" hidden="1">'Příloha č. 1 NAP adaptace'!$1:$1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0" i="1" l="1"/>
  <c r="M335" i="1"/>
  <c r="M311" i="1"/>
  <c r="M291" i="1"/>
  <c r="N288" i="1"/>
  <c r="N287" i="1"/>
  <c r="N286" i="1"/>
  <c r="N285" i="1"/>
  <c r="N283" i="1"/>
  <c r="N281" i="1"/>
  <c r="M281" i="1"/>
  <c r="L281" i="1"/>
  <c r="N280" i="1"/>
  <c r="N279" i="1"/>
  <c r="N277" i="1"/>
  <c r="N276" i="1"/>
  <c r="N275" i="1"/>
  <c r="N267" i="1"/>
  <c r="M266" i="1"/>
  <c r="N266" i="1" s="1"/>
  <c r="L266" i="1"/>
  <c r="N265" i="1"/>
  <c r="M264" i="1"/>
  <c r="N253" i="1"/>
  <c r="N251" i="1"/>
  <c r="N243" i="1"/>
  <c r="N224" i="1"/>
  <c r="M223" i="1"/>
  <c r="N223" i="1" s="1"/>
  <c r="N201" i="1"/>
  <c r="N192" i="1"/>
  <c r="M183" i="1"/>
  <c r="M182" i="1"/>
  <c r="M166" i="1"/>
  <c r="M88" i="1"/>
  <c r="L45" i="1"/>
  <c r="M40" i="1"/>
  <c r="M38" i="1"/>
  <c r="L364" i="1" l="1"/>
  <c r="N364" i="1"/>
  <c r="M364" i="1"/>
</calcChain>
</file>

<file path=xl/sharedStrings.xml><?xml version="1.0" encoding="utf-8"?>
<sst xmlns="http://schemas.openxmlformats.org/spreadsheetml/2006/main" count="3189" uniqueCount="1765">
  <si>
    <t>Gestor</t>
  </si>
  <si>
    <t>SC1</t>
  </si>
  <si>
    <t>o1_1</t>
  </si>
  <si>
    <t>MŽP, SPÚ</t>
  </si>
  <si>
    <t>1_1.1</t>
  </si>
  <si>
    <t>MZe, MŽP</t>
  </si>
  <si>
    <t>SPÚ</t>
  </si>
  <si>
    <t>MZe</t>
  </si>
  <si>
    <t>SPÚ, MŽP</t>
  </si>
  <si>
    <t>Zvýšení uplatnění ekostabilizačních prvků v plánech společných zařízení</t>
  </si>
  <si>
    <t>E,I</t>
  </si>
  <si>
    <t>1_1.2</t>
  </si>
  <si>
    <t>L,E</t>
  </si>
  <si>
    <t>1_1.3</t>
  </si>
  <si>
    <t>O</t>
  </si>
  <si>
    <t>Priorita adaptačních opatření a šetrné realizace cestní sítě</t>
  </si>
  <si>
    <t>O,E</t>
  </si>
  <si>
    <t>1_2.1</t>
  </si>
  <si>
    <t>Zajištění pozemků pro adaptační opatření v rámci pozemkových úprav</t>
  </si>
  <si>
    <t>M,O</t>
  </si>
  <si>
    <t>Motivace vlastníků a hospodařících subjektů k účasti na pozemkových úpravách</t>
  </si>
  <si>
    <t>I,M,O</t>
  </si>
  <si>
    <t>1_2.3</t>
  </si>
  <si>
    <t>Prioritní komplexní pozemkové úpravy v klimaticky ohrožených územích</t>
  </si>
  <si>
    <t>1_2.4</t>
  </si>
  <si>
    <t>Začlenění opatření z KoPÚ do evidence LPIS a aktualizace vrstev</t>
  </si>
  <si>
    <t>o1_3</t>
  </si>
  <si>
    <t>1_3.1</t>
  </si>
  <si>
    <t>Kombinace technických a přírodě blízkých opatření v rámci SZ pro zvýšení retenční kapacity krajiny</t>
  </si>
  <si>
    <t>1_3.2</t>
  </si>
  <si>
    <t>o1_4</t>
  </si>
  <si>
    <t>1_4.2</t>
  </si>
  <si>
    <t>MŠMT</t>
  </si>
  <si>
    <t>Kontinuální výzkum genetických zdrojů pro výživu a zemědělství</t>
  </si>
  <si>
    <t>O,V</t>
  </si>
  <si>
    <t>1_4.3</t>
  </si>
  <si>
    <t>Podpora výzkumu a šlechtění odolných odrůd a plemen a klimaticky adaptovaných zemědělských systémů</t>
  </si>
  <si>
    <t>O,V,I</t>
  </si>
  <si>
    <t>1_4.4</t>
  </si>
  <si>
    <t>E</t>
  </si>
  <si>
    <t>O,V,E,I</t>
  </si>
  <si>
    <t>1_4.5</t>
  </si>
  <si>
    <t>V</t>
  </si>
  <si>
    <t>Podpora výzkumu ekologického zemědělství a jeho klimatické odolnosti</t>
  </si>
  <si>
    <t>o1_5</t>
  </si>
  <si>
    <t>1_5.1</t>
  </si>
  <si>
    <t>MŽP</t>
  </si>
  <si>
    <t>Realizace technických protierozních opatření podle míry ohroženosti území</t>
  </si>
  <si>
    <t>E,M,O</t>
  </si>
  <si>
    <t>1_5.2</t>
  </si>
  <si>
    <t>E,M</t>
  </si>
  <si>
    <t>1_5.4</t>
  </si>
  <si>
    <t>1_5.5</t>
  </si>
  <si>
    <t>MŽP (ČHMÚ)</t>
  </si>
  <si>
    <t>Modernizace monitoringu plavenin ve vodních tocích</t>
  </si>
  <si>
    <t>E,O</t>
  </si>
  <si>
    <t>1_5.6</t>
  </si>
  <si>
    <t>Aktualizace a zdokonalení protierozní kalkulačky</t>
  </si>
  <si>
    <t>M,O,I</t>
  </si>
  <si>
    <t>Aktualizace metodiky půdního průzkumu a vzorových pachtovních smluv</t>
  </si>
  <si>
    <t>M,I</t>
  </si>
  <si>
    <t>1_5.8</t>
  </si>
  <si>
    <t>Bilancování a monitoring organické hmoty a uhlíku v půdě</t>
  </si>
  <si>
    <t>V,L,M</t>
  </si>
  <si>
    <t>1_5.9</t>
  </si>
  <si>
    <t>Zajištění přístupu a aktualizace informací o ochraně půdy</t>
  </si>
  <si>
    <t>MŽP, VÚMOP</t>
  </si>
  <si>
    <t>1_5.10</t>
  </si>
  <si>
    <t>Zefektivnění monitoringu eroze zemědělské půdy</t>
  </si>
  <si>
    <t>SPÚ, MŽP, VÚMOP</t>
  </si>
  <si>
    <t>L,O,M</t>
  </si>
  <si>
    <t>1_5.11</t>
  </si>
  <si>
    <t>Demonstrační farmy pro vzdělávání o půdoochranných opatřeních</t>
  </si>
  <si>
    <t>O,M,I</t>
  </si>
  <si>
    <t>L</t>
  </si>
  <si>
    <t>1_5.13</t>
  </si>
  <si>
    <t>Zásady dobré zemědělské praxe pro ochranu vodních toků a nádrží před dopady zemědělství</t>
  </si>
  <si>
    <t>M,E,I</t>
  </si>
  <si>
    <t>1_5.14</t>
  </si>
  <si>
    <t>Tvorba a obnova větrolamů v oblastech ohrožených větrnou erozí</t>
  </si>
  <si>
    <t>o1_6</t>
  </si>
  <si>
    <t>1_6.1</t>
  </si>
  <si>
    <t>E,I,L</t>
  </si>
  <si>
    <t>o1_7</t>
  </si>
  <si>
    <t>Vyhodnocení adaptace ekologického a konvenčního zemědělství na změnu klimatu</t>
  </si>
  <si>
    <t>1_7.4</t>
  </si>
  <si>
    <t>E,L</t>
  </si>
  <si>
    <t>o1_8</t>
  </si>
  <si>
    <t>1_8.1</t>
  </si>
  <si>
    <t>o1_9</t>
  </si>
  <si>
    <t>1_9.1</t>
  </si>
  <si>
    <t>Optimalizace a revitalizace závlahových a odvodňovacích systémů</t>
  </si>
  <si>
    <t>1_9.2</t>
  </si>
  <si>
    <t>Generel a informační systém odvodňovacích staveb</t>
  </si>
  <si>
    <t>V,M</t>
  </si>
  <si>
    <t>o1_10</t>
  </si>
  <si>
    <t>Aplikace technologických postupů snižujících neproduktivní výpar, maximalizace efektivity využívání půdní vláhy</t>
  </si>
  <si>
    <t>1_10.1</t>
  </si>
  <si>
    <t>Podpora technologií zvyšujících efektivitu využití půdní vláhy</t>
  </si>
  <si>
    <t>o1_11</t>
  </si>
  <si>
    <t>Podpora krajinných prvků zvyšujících odolnost zemědělské krajiny vůči změně klimatu</t>
  </si>
  <si>
    <t>1_11.2</t>
  </si>
  <si>
    <t>Systém faremního plánování pro posílení ekosystémových funkcí po roce 2027</t>
  </si>
  <si>
    <t>MŽP, ÚKZÚZ, VÚMOP</t>
  </si>
  <si>
    <t>1_11.3</t>
  </si>
  <si>
    <t>Podpora agrolesnictví pro zlepšení funkcí zemědělské krajiny</t>
  </si>
  <si>
    <t>Podpora plošných opatření přispívajících k cílům v oblasti klimatu</t>
  </si>
  <si>
    <t>L,E,M,I</t>
  </si>
  <si>
    <t>o1_13</t>
  </si>
  <si>
    <t>1_13.1</t>
  </si>
  <si>
    <t>1_13.3</t>
  </si>
  <si>
    <t>o1_14</t>
  </si>
  <si>
    <t>1_14.1</t>
  </si>
  <si>
    <t>Prioritizace malých zemědělských podniků v rámci podpor</t>
  </si>
  <si>
    <t>1_14.2</t>
  </si>
  <si>
    <t>Podpora diverzifikace zemědělských činností</t>
  </si>
  <si>
    <t>1_14.3</t>
  </si>
  <si>
    <t>o1_15</t>
  </si>
  <si>
    <t>Rozvoj dostupnosti systému včasné výstrahy před extrémními meteorologickými jevy pro zemědělce</t>
  </si>
  <si>
    <t>1_15.1</t>
  </si>
  <si>
    <t>TA ČR, MŠMT</t>
  </si>
  <si>
    <t>1_15.2</t>
  </si>
  <si>
    <t>V,O</t>
  </si>
  <si>
    <t>o1_16</t>
  </si>
  <si>
    <t>Podpora systému řízení rizik škodlivých organismů zemědělských plodin</t>
  </si>
  <si>
    <t>1_16.1</t>
  </si>
  <si>
    <t>V,O,M</t>
  </si>
  <si>
    <t>O,M</t>
  </si>
  <si>
    <t>O,I</t>
  </si>
  <si>
    <t>SC2</t>
  </si>
  <si>
    <t>o2_1</t>
  </si>
  <si>
    <t>Dosažení stavů zvěře únosných pro zachování přirozené obnovy širokého spektra dřevin</t>
  </si>
  <si>
    <t>Regulace spárkaté zvěře pro ekologickou stabilitu lesů</t>
  </si>
  <si>
    <t>Přeshraniční spolupráce na prevenci a monitoringu dopadů</t>
  </si>
  <si>
    <t>o2_2</t>
  </si>
  <si>
    <t>2_2.1</t>
  </si>
  <si>
    <t>Demonstrační plochy pro ověřování přírodě bližšího hospodaření</t>
  </si>
  <si>
    <t>V/O, E</t>
  </si>
  <si>
    <t>2_2.2</t>
  </si>
  <si>
    <t>Osvěta a podpora přírodě bližších hospodářských způsobů pro zvýšení odolnosti lesů vůči změně klimatu</t>
  </si>
  <si>
    <t>I,E</t>
  </si>
  <si>
    <t>o2_3</t>
  </si>
  <si>
    <t>Preference a zajištění přirozené obnovy lesa</t>
  </si>
  <si>
    <t>2_3.1</t>
  </si>
  <si>
    <t>Podpora přirozené obnovy lesů v nestátních lesích</t>
  </si>
  <si>
    <t>E,L,M</t>
  </si>
  <si>
    <t>2_4.1</t>
  </si>
  <si>
    <t>Podpora obnovy lesů po kůrovcové kalamitě</t>
  </si>
  <si>
    <t>M</t>
  </si>
  <si>
    <t>2_4.3</t>
  </si>
  <si>
    <t>Motivace vlastníků k zvyšování podílu melioračních a zpevňujících dřevin</t>
  </si>
  <si>
    <t>2_4.4</t>
  </si>
  <si>
    <t>Uplatňování cílových druhových skladeb dle aktualizovaných OPRL</t>
  </si>
  <si>
    <t>2_4.5</t>
  </si>
  <si>
    <t>Podpora přeměn a přestaveb poškozených či ohrožených lesních porostů</t>
  </si>
  <si>
    <t>M,E</t>
  </si>
  <si>
    <t>2_4.6</t>
  </si>
  <si>
    <t>Sjednocení pravidel pro využívání nepůvodních dřevin v lesích</t>
  </si>
  <si>
    <t>2_4.9</t>
  </si>
  <si>
    <t>Formulace a plnění adaptačních požadavků pro státní lesy</t>
  </si>
  <si>
    <t>2_4.10</t>
  </si>
  <si>
    <t>Metodické vedení orgánů státní správy k adaptaci lesů</t>
  </si>
  <si>
    <t>MŽP, MO</t>
  </si>
  <si>
    <t>2_4.11</t>
  </si>
  <si>
    <t>Podpora pestrých druhových skladeb lesů</t>
  </si>
  <si>
    <t>o2_5</t>
  </si>
  <si>
    <t>2_5.2</t>
  </si>
  <si>
    <t>Metodika inventarizace uhlíku v lesních půdách</t>
  </si>
  <si>
    <t>2_5.3</t>
  </si>
  <si>
    <t>Monitoring a výzkum půdních vlastností a půdní bioty</t>
  </si>
  <si>
    <t>2_5.4</t>
  </si>
  <si>
    <t>Vyhodnocení vlivu chemických meliorací na půdu a lesní porosty</t>
  </si>
  <si>
    <t>2_5.5</t>
  </si>
  <si>
    <t>Vyhodnocení vlivu lesní skladby na mikroklima a vodní režim</t>
  </si>
  <si>
    <t>o2_6</t>
  </si>
  <si>
    <t>2_6.1</t>
  </si>
  <si>
    <t>Doporučené zásady hospodaření pro adaptaci lesů</t>
  </si>
  <si>
    <t>V,M,O</t>
  </si>
  <si>
    <t>2_6.3</t>
  </si>
  <si>
    <t>Motivace a kontrola dodržování zásad dobré praxe pro adaptaci lesů</t>
  </si>
  <si>
    <t>O,M,E</t>
  </si>
  <si>
    <t>o2_7</t>
  </si>
  <si>
    <t>Ochrana genofondu domácích, změnou klimatu ohrožených lesních dřevin</t>
  </si>
  <si>
    <t>Poznání, mapování a namnožení dřevin z výsušných stanovišť</t>
  </si>
  <si>
    <t>2_7.3</t>
  </si>
  <si>
    <t>V,E</t>
  </si>
  <si>
    <t>o2_8</t>
  </si>
  <si>
    <t>2_8.1</t>
  </si>
  <si>
    <t>Podpora ekologické stability lesů prostřednictvím ponechávání těžebních zbytků a mrtvého dřeva k zetlení</t>
  </si>
  <si>
    <t>o2_9</t>
  </si>
  <si>
    <t>2_9.1</t>
  </si>
  <si>
    <t>ÚKZÚZ, VÚLHM, LČR, MŽP</t>
  </si>
  <si>
    <t>2_9.2</t>
  </si>
  <si>
    <t>MZe (ÚKZÚZ)</t>
  </si>
  <si>
    <t>MŽP (VÚK), VÚLHM</t>
  </si>
  <si>
    <t>I</t>
  </si>
  <si>
    <t>o2_10</t>
  </si>
  <si>
    <t>Podpora systému sběru a evidence reprodukčního materiálu lesních dřevin</t>
  </si>
  <si>
    <t>MŽP, AOPK ČR, správy NP</t>
  </si>
  <si>
    <t>V,M,O,E</t>
  </si>
  <si>
    <t>Podpora digitální evidence reprodukčního materiálu lesních dřevin   a rozvoj databáze genetických zdrojů lesních dřevin</t>
  </si>
  <si>
    <t>MZe (NLI, VÚLHM)</t>
  </si>
  <si>
    <t>2_11.2</t>
  </si>
  <si>
    <t>Podpora rozvoje a naplňování databáze DNA charakteristik</t>
  </si>
  <si>
    <t>MZe (VÚLHM)</t>
  </si>
  <si>
    <t>o2_12</t>
  </si>
  <si>
    <t>2_12.1</t>
  </si>
  <si>
    <t>Respektování přirozeného vodního režimu při lesnicko-technických melioracích</t>
  </si>
  <si>
    <t>2_13.1</t>
  </si>
  <si>
    <t>Revize odvodnění lesních půd s podporou přirozeného vodního režimu</t>
  </si>
  <si>
    <t>M,I,O,E</t>
  </si>
  <si>
    <t>o2_14</t>
  </si>
  <si>
    <t>2_14.1</t>
  </si>
  <si>
    <t>E,O,M</t>
  </si>
  <si>
    <t>o2_15</t>
  </si>
  <si>
    <t>Aplikování postupů a opatření při těžbě, obnově lesa, dopravě dříví a na lesních cestách ke zpomalení povrchového odtoku srážkových vod a proti erozi půdy</t>
  </si>
  <si>
    <t>2_15.1</t>
  </si>
  <si>
    <t>Minimalizace poškození lesní půdy při těžbě a dopravě dříví</t>
  </si>
  <si>
    <t>2_15.2</t>
  </si>
  <si>
    <t>2_15.3</t>
  </si>
  <si>
    <t>Omezení soustředěného odtoku u lesní dopravní infrastruktury</t>
  </si>
  <si>
    <t>o2_16</t>
  </si>
  <si>
    <t>2_16.1</t>
  </si>
  <si>
    <t>SC3</t>
  </si>
  <si>
    <t>o3_1</t>
  </si>
  <si>
    <t>3_1.1</t>
  </si>
  <si>
    <t>Ochrana vodních toků před přepady z odlehčovacích komor</t>
  </si>
  <si>
    <t>o3_2</t>
  </si>
  <si>
    <t>O,L</t>
  </si>
  <si>
    <t>3_2.2</t>
  </si>
  <si>
    <t>3_2.3</t>
  </si>
  <si>
    <t xml:space="preserve">Podpora správy a obnovy drobných vodních toků </t>
  </si>
  <si>
    <t>3_2.4</t>
  </si>
  <si>
    <t>Metodické vedení subjektů při nápravě povodňových škod</t>
  </si>
  <si>
    <t>3_2.5</t>
  </si>
  <si>
    <t>MMR</t>
  </si>
  <si>
    <t>Vymezení údolních niv pro územní plánování a ochranu jejich funkcí</t>
  </si>
  <si>
    <t>O,V,E</t>
  </si>
  <si>
    <t>o3_3</t>
  </si>
  <si>
    <t>3_3.1</t>
  </si>
  <si>
    <t>3_4.1</t>
  </si>
  <si>
    <t>MŽP (VÚV)</t>
  </si>
  <si>
    <t>Přijímání opatření na ochranu vodních zdrojů před znečištěním ze zemědělského hospodaření</t>
  </si>
  <si>
    <t>O,V,M</t>
  </si>
  <si>
    <t>o3_5</t>
  </si>
  <si>
    <t>3_5.1</t>
  </si>
  <si>
    <t>Obnova vodohospodářských funkcí malých vodních nádrží</t>
  </si>
  <si>
    <t>o3_6</t>
  </si>
  <si>
    <t>Podpora infiltrace povrchové vody do podzemních vod</t>
  </si>
  <si>
    <t>3_6.1</t>
  </si>
  <si>
    <t>Podpora řízených rozlivů pro infiltraci do podzemních vod</t>
  </si>
  <si>
    <t>3_6.2</t>
  </si>
  <si>
    <t>Obnova infiltrační schopnosti půdy</t>
  </si>
  <si>
    <t>o3_7</t>
  </si>
  <si>
    <t>3_7.1</t>
  </si>
  <si>
    <t>Analýza a optimalizace využití vodních nádrží</t>
  </si>
  <si>
    <t>o3_8</t>
  </si>
  <si>
    <t>3_8.2</t>
  </si>
  <si>
    <t>Příprava realizace víceúčelových vodních nádrží pro adaptaci na změnu klimatu</t>
  </si>
  <si>
    <t>o3_9</t>
  </si>
  <si>
    <t>3_9.2</t>
  </si>
  <si>
    <t>MŽP, správci povodí</t>
  </si>
  <si>
    <t>V,L</t>
  </si>
  <si>
    <t>3_9.3</t>
  </si>
  <si>
    <t>Hodnocení hydrologické a vodohospodářské bilance v plánech povodí</t>
  </si>
  <si>
    <t>3_9.4</t>
  </si>
  <si>
    <t>o3_10</t>
  </si>
  <si>
    <t>3_10.1</t>
  </si>
  <si>
    <t>MZd</t>
  </si>
  <si>
    <t xml:space="preserve">Využití srážkových vod a některých typů odpadních vod </t>
  </si>
  <si>
    <t>MŽP, MZe, MMR, SZÚ</t>
  </si>
  <si>
    <t>3_10.2</t>
  </si>
  <si>
    <t>MPO, MZe</t>
  </si>
  <si>
    <t>o3_11</t>
  </si>
  <si>
    <t>3_11.2</t>
  </si>
  <si>
    <t>MPO, MŽP</t>
  </si>
  <si>
    <t>o3_12</t>
  </si>
  <si>
    <t>3_12.1</t>
  </si>
  <si>
    <t>Obnova přirozených rozlivů v údolních nivách</t>
  </si>
  <si>
    <t>SC4</t>
  </si>
  <si>
    <t>o4_1</t>
  </si>
  <si>
    <t>Zavádění decentralizovaného systému hospodaření se srážkovými vodami</t>
  </si>
  <si>
    <t>4_1.1</t>
  </si>
  <si>
    <t>Aktualizace srážkových dat a náhradních vydatností se zohledněním změny klimatu</t>
  </si>
  <si>
    <t>VÚV</t>
  </si>
  <si>
    <t>4_1.2</t>
  </si>
  <si>
    <t>Zabezpečit ochranu intravilánu před zaplavením přívalovými srážkami</t>
  </si>
  <si>
    <t>M,N,E,I</t>
  </si>
  <si>
    <t>4_1.3</t>
  </si>
  <si>
    <t>Revize a podpora realizace opatření ze Studie hospodaření se srážkovou vodou v městech</t>
  </si>
  <si>
    <t>MZe, MMR, SFŽP</t>
  </si>
  <si>
    <t>4_1.4</t>
  </si>
  <si>
    <t>Podpora akumulace a vsakování srážkových vod</t>
  </si>
  <si>
    <t>MMR, AOPK ČR, SFŽP, MD, ČKA, ČKAIT, kraje, obce</t>
  </si>
  <si>
    <t>M,V,E,I</t>
  </si>
  <si>
    <t>4_1.8</t>
  </si>
  <si>
    <t>MD</t>
  </si>
  <si>
    <t>Harmonizace norem odvodnění dopravních ploch s hospodařením se srážkovou vodou</t>
  </si>
  <si>
    <t>V,N</t>
  </si>
  <si>
    <t>4_1.9</t>
  </si>
  <si>
    <t>Postupné rušení výjimek ze zpoplatnění odvádění srážkových vod</t>
  </si>
  <si>
    <t>MŽP, MD, kraje, obce</t>
  </si>
  <si>
    <t>o4_2</t>
  </si>
  <si>
    <t>4_2.1</t>
  </si>
  <si>
    <t>S</t>
  </si>
  <si>
    <t>Opatření pro zajištění dostatku vody řešit v plánech povodí</t>
  </si>
  <si>
    <t>4_2.2</t>
  </si>
  <si>
    <t>Systém včasného varování pro sucho</t>
  </si>
  <si>
    <t>4_2.3</t>
  </si>
  <si>
    <t>o4_3</t>
  </si>
  <si>
    <t>4_3.1</t>
  </si>
  <si>
    <t>Provádět dozor nad bezpečností distribuce pitné vody</t>
  </si>
  <si>
    <t>O,L,M</t>
  </si>
  <si>
    <t>o4_4</t>
  </si>
  <si>
    <t>4_4.2</t>
  </si>
  <si>
    <t>Redukce odtoku dešťových vod jednotnou kanalizací</t>
  </si>
  <si>
    <t>o4_5</t>
  </si>
  <si>
    <t>4_5.1</t>
  </si>
  <si>
    <t>Optimalizace převodů vody mezi oblastmi s přebytkem a nedostatkem</t>
  </si>
  <si>
    <t>V,O,E</t>
  </si>
  <si>
    <t>4_5.2</t>
  </si>
  <si>
    <t>o4_6</t>
  </si>
  <si>
    <t>4_6.1</t>
  </si>
  <si>
    <t>MV</t>
  </si>
  <si>
    <t>M,I,O,V</t>
  </si>
  <si>
    <t>o4_7</t>
  </si>
  <si>
    <t>4_7.1</t>
  </si>
  <si>
    <t>Zohlednění povodňových rizik při projektování a povolování záměrů</t>
  </si>
  <si>
    <t>4_7.2</t>
  </si>
  <si>
    <t>Metodický pokyn pro začlenění povodňových rizik do územního plánování</t>
  </si>
  <si>
    <t>4_7.3</t>
  </si>
  <si>
    <t>Pilotní projekt nástrojů pro snížení osídlení v povodní poškozených lokalitách</t>
  </si>
  <si>
    <t>E,M,I,O</t>
  </si>
  <si>
    <t>o4_8</t>
  </si>
  <si>
    <t>4_8.1</t>
  </si>
  <si>
    <t>MMR, MV, GŘ HZS ČR</t>
  </si>
  <si>
    <t>o4_9</t>
  </si>
  <si>
    <t>4_9.1</t>
  </si>
  <si>
    <t>MZe, MMR, AOPK ČR</t>
  </si>
  <si>
    <t>o4_11</t>
  </si>
  <si>
    <t>Zvýšení ochrany před přívalovými povodněmi</t>
  </si>
  <si>
    <t>4_11.1</t>
  </si>
  <si>
    <t>Revize metodiky kritických bodů pro riziko přívalových povodní</t>
  </si>
  <si>
    <t>o4_12</t>
  </si>
  <si>
    <t>4_12.1</t>
  </si>
  <si>
    <t>MŽP, MK</t>
  </si>
  <si>
    <t>4_12.2</t>
  </si>
  <si>
    <t>Urbanistické požadavky pro zmírnění městského tepelného ostrova</t>
  </si>
  <si>
    <t>L,M,O</t>
  </si>
  <si>
    <t>4_12.3</t>
  </si>
  <si>
    <t>MD, MŽP, MPO</t>
  </si>
  <si>
    <t>4_12.5</t>
  </si>
  <si>
    <t>o4_13</t>
  </si>
  <si>
    <t>o4_14</t>
  </si>
  <si>
    <t>Upřesnění požadavků na vymezení, rozvoj  a ochranu sídelní zeleně</t>
  </si>
  <si>
    <t>M,O,I,E</t>
  </si>
  <si>
    <t>Prověření právní úpravy pro podporu zelené infrastruktury a ekosystémových služeb</t>
  </si>
  <si>
    <t>o4_15</t>
  </si>
  <si>
    <t>4_15.1</t>
  </si>
  <si>
    <t>MPO, MZe, MMR, MD</t>
  </si>
  <si>
    <t>Návrh právní úpravy ochrany dřevin a infrastruktury pro adaptaci měst na změnu klimatu</t>
  </si>
  <si>
    <t>4_15.3</t>
  </si>
  <si>
    <t>Podpora zakládání a funkčního rozvoje ploch a prvků sídelní zeleně</t>
  </si>
  <si>
    <t>Standardizace zakládání, ochrany  a údržby sídelní zeleně</t>
  </si>
  <si>
    <t>MMR, MPO</t>
  </si>
  <si>
    <t>M,N</t>
  </si>
  <si>
    <t>4_15.5</t>
  </si>
  <si>
    <t>4_15.6</t>
  </si>
  <si>
    <t>Motivace investorů k realizaci ploch a prvků zeleně na konstrukcích</t>
  </si>
  <si>
    <t>o4_16</t>
  </si>
  <si>
    <t>MŽP, MMR</t>
  </si>
  <si>
    <t>4_16.2</t>
  </si>
  <si>
    <t>Ochrana druhů vázaných na lidské stavby při adaptaci staveb na změnu klimatu</t>
  </si>
  <si>
    <t>4_16.3</t>
  </si>
  <si>
    <t>Zohlednění dopadů změny klimatu při projektování staveb</t>
  </si>
  <si>
    <t>o4_17</t>
  </si>
  <si>
    <t>Sledování a vyhodnocování dopadů extrémních jevů na stavby</t>
  </si>
  <si>
    <t>o4_18</t>
  </si>
  <si>
    <t>MPO</t>
  </si>
  <si>
    <t>4_18.1</t>
  </si>
  <si>
    <t>o4_19</t>
  </si>
  <si>
    <t>4_19.1</t>
  </si>
  <si>
    <t>Podpora nízkoenergetických a vodohospodářsky šetrných neveřejných budov</t>
  </si>
  <si>
    <t>o4_20</t>
  </si>
  <si>
    <t>Stavební řešení vedoucí ke snížení tepelného stresu obyvatelstva</t>
  </si>
  <si>
    <t>4_20.1</t>
  </si>
  <si>
    <t>Legislativní úprava hygienických požadavků na vnitřní prostředí budov</t>
  </si>
  <si>
    <t>4_20.2</t>
  </si>
  <si>
    <t>Legislativní úpravy pro adaptaci budov na změnu klimatu</t>
  </si>
  <si>
    <t>Podpora inovativních technologií snižujících tepelnou zátěž budov</t>
  </si>
  <si>
    <t>E,M,I</t>
  </si>
  <si>
    <t>Dozor nad kvalitou vnitřního prostředí budov</t>
  </si>
  <si>
    <t>o4_21</t>
  </si>
  <si>
    <t>4_21.1</t>
  </si>
  <si>
    <t>I,M</t>
  </si>
  <si>
    <t>o4_22</t>
  </si>
  <si>
    <t>Zapojení veřejnosti a samospráv do adaptace sídel</t>
  </si>
  <si>
    <t>MV, MMR</t>
  </si>
  <si>
    <t>4_22.2</t>
  </si>
  <si>
    <t>4_22.3</t>
  </si>
  <si>
    <t>MK</t>
  </si>
  <si>
    <t>M,O,E</t>
  </si>
  <si>
    <t>o4_23</t>
  </si>
  <si>
    <t>4_23.1</t>
  </si>
  <si>
    <t>I,M,V</t>
  </si>
  <si>
    <t>4_23.2</t>
  </si>
  <si>
    <t>Monitoring vektorů a patogenů citlivých na změnu klimatu</t>
  </si>
  <si>
    <t>SZÚ</t>
  </si>
  <si>
    <t>4_23.3</t>
  </si>
  <si>
    <t>Identifikace rizikových faktorů a vývoj varovného systému pro přenosná onemocnění</t>
  </si>
  <si>
    <t>4_23.5</t>
  </si>
  <si>
    <t>Průběžné hodnocení rizik infekčních onemocnění z klimaticky postižených oblastí</t>
  </si>
  <si>
    <t>4_23.6</t>
  </si>
  <si>
    <t>MV, GŘ HZS ČR</t>
  </si>
  <si>
    <t>Vzdělávání zdravotníků a IZS o zdravotních rizicích souvisejících se změnou klimatu</t>
  </si>
  <si>
    <t>Vzdělávání veterinářů a odborníků IZS o zdravotních rizicích změny klimatu</t>
  </si>
  <si>
    <t>SVS, MV, GŘ HZS ČR</t>
  </si>
  <si>
    <t>o4_24</t>
  </si>
  <si>
    <t>Propagace udržitelného cestovního ruchu</t>
  </si>
  <si>
    <t>MŽP, MK, CzechTourism</t>
  </si>
  <si>
    <t>I,E,S</t>
  </si>
  <si>
    <t>o4_25</t>
  </si>
  <si>
    <t>Podpora udržitelného cestovního ruchu v dotačních titulech</t>
  </si>
  <si>
    <t>MŽP, MD, MK, MPO, MZe, MZd</t>
  </si>
  <si>
    <t>o4_26</t>
  </si>
  <si>
    <t>4_26.1</t>
  </si>
  <si>
    <t>Koordinace a spolupráce pro udržitelný rozvoj cestovního ruchu</t>
  </si>
  <si>
    <t>o4_27</t>
  </si>
  <si>
    <t>Řešení ochrany památek před negativními vlivy souvisejícími se změnou klimatu</t>
  </si>
  <si>
    <t>MK (NPÚ)</t>
  </si>
  <si>
    <t>Doplnění metodického přístupu k adaptačním řešením v rámci památkově plošně chráněných území</t>
  </si>
  <si>
    <t>Podpora šetrnějšího přístupu k aplikaci adaptačních opatření na památkově chráněné objekty</t>
  </si>
  <si>
    <t>o4_28</t>
  </si>
  <si>
    <t>4_28.1</t>
  </si>
  <si>
    <t>Výzkum dopadů změny klimatu na cestovní ruch</t>
  </si>
  <si>
    <t>4_28.2</t>
  </si>
  <si>
    <t>Ekologicky šetrné zasněžování a metodické vedení úřadů</t>
  </si>
  <si>
    <t>V,M,I</t>
  </si>
  <si>
    <t>o4_29</t>
  </si>
  <si>
    <t>4_29.1</t>
  </si>
  <si>
    <t>MD, MMR, MZe, MV, kraje</t>
  </si>
  <si>
    <t>o4_30</t>
  </si>
  <si>
    <t>4_30.1</t>
  </si>
  <si>
    <t>Ekologické a ekonomické posouzení opatření ve vodní dopravě</t>
  </si>
  <si>
    <t>4_30.3</t>
  </si>
  <si>
    <t>Zohlednění klimatických rizik v plánování dopravní infrastruktury, kapacitě objízdných tras a napojení multimodálních terminálů</t>
  </si>
  <si>
    <t>SFDI, Správa železnic, ŘSD</t>
  </si>
  <si>
    <t>M,V</t>
  </si>
  <si>
    <t>V,E,M</t>
  </si>
  <si>
    <t>o4_31</t>
  </si>
  <si>
    <t>Využití telematických dopravních systémů</t>
  </si>
  <si>
    <t>4_31.1</t>
  </si>
  <si>
    <t>o4_32</t>
  </si>
  <si>
    <t>4_32.1</t>
  </si>
  <si>
    <t>Zajištění efektivní klimatizace veřejné dopravy</t>
  </si>
  <si>
    <t>M,I,E,O</t>
  </si>
  <si>
    <t>o4_33</t>
  </si>
  <si>
    <t>Podpora cirkulární ekonomiky a efektivního využití vody</t>
  </si>
  <si>
    <t>4_33.2</t>
  </si>
  <si>
    <t>Adaptace chlazení energetických zdrojů a legislativa pro adaptaci na změnu klimatu</t>
  </si>
  <si>
    <t>o4_34</t>
  </si>
  <si>
    <t>4_34.1</t>
  </si>
  <si>
    <t>M,L</t>
  </si>
  <si>
    <t>4_34.2</t>
  </si>
  <si>
    <t>Rozvoj nástrojů pro předcházení bezpečnostním rizikům vyvolaných extrémními meteorologickými jevy</t>
  </si>
  <si>
    <t xml:space="preserve">MV, TA ČR, GŘ HZS ČR </t>
  </si>
  <si>
    <t>Zohlednění neregulovaných látek v hodnocení klimatických rizik</t>
  </si>
  <si>
    <t>MV, ÚZIS, krajské úřady</t>
  </si>
  <si>
    <t>o4_35</t>
  </si>
  <si>
    <t>4_35.1</t>
  </si>
  <si>
    <t>4_35.2</t>
  </si>
  <si>
    <t>o4_37</t>
  </si>
  <si>
    <t>Stabilizace lokalit nebezpečných svahových deformací přírodního původu</t>
  </si>
  <si>
    <t>4_37.1</t>
  </si>
  <si>
    <t>Stabilizace nebezpečných svahových deformací</t>
  </si>
  <si>
    <t>4_38.1</t>
  </si>
  <si>
    <t>4_39.1</t>
  </si>
  <si>
    <t>Výzkum, vývoj a inovace v environmentální bezpečnosti</t>
  </si>
  <si>
    <t>SC5</t>
  </si>
  <si>
    <t>o5_1</t>
  </si>
  <si>
    <t>Analýza právního prostředí a zaměření systému včasné výstrahy</t>
  </si>
  <si>
    <t>GŘ HZS ČR, MZe</t>
  </si>
  <si>
    <t>5_1.1</t>
  </si>
  <si>
    <t>o5_8</t>
  </si>
  <si>
    <t>5_1.2</t>
  </si>
  <si>
    <t>Organizace a sjednocení informačních toků v rámci systému včasné výstrahy</t>
  </si>
  <si>
    <t>5_9.1</t>
  </si>
  <si>
    <t>Úprava předpisů pro prevenci požárů vegetace</t>
  </si>
  <si>
    <t>MV (GŘ HZS ČR)</t>
  </si>
  <si>
    <t>L,M,E</t>
  </si>
  <si>
    <t>5_1.3</t>
  </si>
  <si>
    <t>Vytvoření portálu georizik</t>
  </si>
  <si>
    <t>5_1.4</t>
  </si>
  <si>
    <t>o5_3</t>
  </si>
  <si>
    <t>Modernizace JSVV</t>
  </si>
  <si>
    <t>Rozšíření nástrojů varování a informování obyvatel</t>
  </si>
  <si>
    <t>o5_2</t>
  </si>
  <si>
    <t>MV, MZe, MMR, GŘ HZS ČR, TA ČR</t>
  </si>
  <si>
    <t>O,L,I</t>
  </si>
  <si>
    <t>o5_5</t>
  </si>
  <si>
    <t>5_5.1</t>
  </si>
  <si>
    <t>Posílení odolnosti a připravenosti stanic IZS</t>
  </si>
  <si>
    <t>MV, MZd, kraje, ORP</t>
  </si>
  <si>
    <t>L,O,E,V</t>
  </si>
  <si>
    <t>5_5.2</t>
  </si>
  <si>
    <t>Zajištění techniky a prostředků pro IZS</t>
  </si>
  <si>
    <t>MV, kraje, ORP</t>
  </si>
  <si>
    <t>Zajištění udržitelného financování a profesionalizace LHS</t>
  </si>
  <si>
    <t>O,L,E</t>
  </si>
  <si>
    <t>5_6.1</t>
  </si>
  <si>
    <t>Vyhodnocování klimatických rizik a mimořádných událostí v ORP</t>
  </si>
  <si>
    <t>obce, kraje</t>
  </si>
  <si>
    <t>o5_7</t>
  </si>
  <si>
    <t>Modernizace a rozvoj GIS HZS ČR</t>
  </si>
  <si>
    <t>5_7.2</t>
  </si>
  <si>
    <t>Posílení kapacity a bezpečnosti rádiové sítě HZS ČR</t>
  </si>
  <si>
    <t>MV, ČTÚ</t>
  </si>
  <si>
    <t>5_7.3</t>
  </si>
  <si>
    <t>ČHMÚ, MŽP</t>
  </si>
  <si>
    <t>5_7.4</t>
  </si>
  <si>
    <t>MV, MZd</t>
  </si>
  <si>
    <t>Zvýšení odolnosti a rozvoj radiokomunikační sítě PEGAS</t>
  </si>
  <si>
    <t>Monitoring sesuvů a rizikových svahů, registr svahových deformací a podklady pro stabilizaci</t>
  </si>
  <si>
    <t>ČGS</t>
  </si>
  <si>
    <t>PNO</t>
  </si>
  <si>
    <t>oPN_1</t>
  </si>
  <si>
    <t>PN_1.1</t>
  </si>
  <si>
    <t>Hodnocení a oceňování ekosystémových služeb v ČR</t>
  </si>
  <si>
    <t>MZe, ČSÚ, TA ČR, AOPK ČR</t>
  </si>
  <si>
    <t>PN_1.2</t>
  </si>
  <si>
    <t>Návrh integrace hodnocení ekosystémových služeb do politik a legislativy</t>
  </si>
  <si>
    <t>oPN_2</t>
  </si>
  <si>
    <t>PN_2.1</t>
  </si>
  <si>
    <t>oPN_3</t>
  </si>
  <si>
    <t>PN_3.1</t>
  </si>
  <si>
    <t>Metodika pro uplatňování DNSH a prověřování infrastruktury z hlediska klimatického dopadu</t>
  </si>
  <si>
    <t>PN_3.2</t>
  </si>
  <si>
    <t>Aplikace pro přípravu projektů v souladu s  klimatickým prověřováním infrastruktury</t>
  </si>
  <si>
    <t xml:space="preserve">MŽP (ČHMÚ) </t>
  </si>
  <si>
    <t>PN_3.3</t>
  </si>
  <si>
    <t>oPN_4</t>
  </si>
  <si>
    <t>Systémové financování výzkumu ekosystémů a ekosystémových služeb krajiny</t>
  </si>
  <si>
    <t>Podpora pořizování podkladů pro adaptaci krajiny na úrovni obcí</t>
  </si>
  <si>
    <t>PN_4.5</t>
  </si>
  <si>
    <t>Prioritizace obnovy mokřadů v ČR</t>
  </si>
  <si>
    <t>MZe, správy NP, AOPK ČR</t>
  </si>
  <si>
    <t>PN_4.7</t>
  </si>
  <si>
    <t>Legislativní úprava pro efektivní ochranu mokřadů</t>
  </si>
  <si>
    <t>AOPK ČR</t>
  </si>
  <si>
    <t>PN_4.10</t>
  </si>
  <si>
    <t>Podpora migrační prostupnosti krajiny pro suchozemské živočichy</t>
  </si>
  <si>
    <t>PN_4.11</t>
  </si>
  <si>
    <t>Sledovat dopady změny klimatu na biodiverzitu, konkrétní druhy a stanoviště</t>
  </si>
  <si>
    <t>O,V,M,O</t>
  </si>
  <si>
    <t>oPN_5</t>
  </si>
  <si>
    <t>PN_5.1</t>
  </si>
  <si>
    <t>Regulace a eradikace invazních druhů</t>
  </si>
  <si>
    <t>oPN_6</t>
  </si>
  <si>
    <t>PN_6.1</t>
  </si>
  <si>
    <t>oPN_7</t>
  </si>
  <si>
    <t>PN_7.1</t>
  </si>
  <si>
    <t>PN_7.2</t>
  </si>
  <si>
    <t>oPN_8</t>
  </si>
  <si>
    <t>PN_8.1</t>
  </si>
  <si>
    <t>oPN_9</t>
  </si>
  <si>
    <t>Oblast osvěty - Lesní hospodářství</t>
  </si>
  <si>
    <t>PN_9.2</t>
  </si>
  <si>
    <t>Vzdělávání pedagogů lesnických škol o změně klimatu</t>
  </si>
  <si>
    <t>MŽP, MŠMT</t>
  </si>
  <si>
    <t>PN_9.3</t>
  </si>
  <si>
    <t>Vzdělávací materiály o změně klimatu pro vlastníky a správce lesů</t>
  </si>
  <si>
    <t>PN_9.4</t>
  </si>
  <si>
    <t>Osvěta veřejnosti o dopadech změny klimatu na lesy</t>
  </si>
  <si>
    <t>Oblast osvěty - Zemědělství</t>
  </si>
  <si>
    <t>PN_9.5</t>
  </si>
  <si>
    <t>Osvěta o dopadech změny klimatu a adaptaci v zemědělství</t>
  </si>
  <si>
    <t>PN_9.6</t>
  </si>
  <si>
    <t>Bioklimatologické poradenství ve vazbě na změnu klimatu</t>
  </si>
  <si>
    <t>PN_9.9</t>
  </si>
  <si>
    <t>Poradenství a osvěta pro mimoprodukční funkce zemědělství a agroenvironmentálně-klimatická opatření</t>
  </si>
  <si>
    <t>Oblast osvěty - Vodní režim v krajině a vodní hospodářství</t>
  </si>
  <si>
    <t>PN_9.12</t>
  </si>
  <si>
    <t>Osvěta o vlastnostech krajiny a přírodních zdrojích z hlediska vodního režimu a  adaptace na změnu klimatu</t>
  </si>
  <si>
    <t>PN_9.13</t>
  </si>
  <si>
    <t>Vzdělávání a metodická podpora vodoprávních úřadů pro adaptaci na změnu klimatu</t>
  </si>
  <si>
    <t xml:space="preserve">Oblast osvěty - Biodiverzita a ekosystémové služby </t>
  </si>
  <si>
    <t>PN_9.16</t>
  </si>
  <si>
    <t>Osvěta o významu biodiverzity a ekosystémových služeb při adaptaci na změnu klimatu</t>
  </si>
  <si>
    <t xml:space="preserve">Oblast osvěty - Cestovní ruch </t>
  </si>
  <si>
    <t>PN_9.19</t>
  </si>
  <si>
    <t xml:space="preserve">Osvěta o udržitelném cestovním ruchu </t>
  </si>
  <si>
    <t>MŽP, AOPK ČR, NPÚ, CzechTourism</t>
  </si>
  <si>
    <t>Oblast osvěty - Urbanizovaná krajina</t>
  </si>
  <si>
    <t>PN_9.20</t>
  </si>
  <si>
    <t>Osvěta o adaptaci v urbanizované krajině</t>
  </si>
  <si>
    <t>MMR, MD, MPO</t>
  </si>
  <si>
    <t>I,O</t>
  </si>
  <si>
    <t>PN_9.23</t>
  </si>
  <si>
    <t>Podpora začleňování tématu adaptace na místní úrovni</t>
  </si>
  <si>
    <t>Oblast osvěty - Příprava na řešení mimořádných událostí způsobených dopady změny klimatu</t>
  </si>
  <si>
    <t>PN_9.24</t>
  </si>
  <si>
    <t>Komunikační strategie</t>
  </si>
  <si>
    <t>PN_9.27</t>
  </si>
  <si>
    <t>Integrovaná komunikace a mediální podpora témat adaptace na změnu klimatu</t>
  </si>
  <si>
    <t>ČHMÚ, VÚV, VÚK, AOPK ČR, SFŽP, CENIA</t>
  </si>
  <si>
    <t>PN_9.29</t>
  </si>
  <si>
    <t>Propagace evropské platformy Climate-ADAPT</t>
  </si>
  <si>
    <t>Oblast vzdělávání, výchovy a osvěty obecně</t>
  </si>
  <si>
    <t>PN_9.34</t>
  </si>
  <si>
    <t>PN_9.37</t>
  </si>
  <si>
    <t>SFŽP</t>
  </si>
  <si>
    <t>PN_9.42</t>
  </si>
  <si>
    <t>Osvěta o změně klimatu v knihovnách a muzeích</t>
  </si>
  <si>
    <t xml:space="preserve">Podporovat adaptaci na změnu klimatu v rámci SP EVVO </t>
  </si>
  <si>
    <t>oPN_10</t>
  </si>
  <si>
    <t>PN_10.1</t>
  </si>
  <si>
    <t>MV, MMR, kraje, SMO ČR, SMS ČR</t>
  </si>
  <si>
    <t>I,O,M,E</t>
  </si>
  <si>
    <t>oPN_11</t>
  </si>
  <si>
    <t>Zajištění dostatečné podpory výzkumu, vývoje a inovací v oblasti změny klimatu a adaptace</t>
  </si>
  <si>
    <t>oPN_12</t>
  </si>
  <si>
    <t>PN_12.1</t>
  </si>
  <si>
    <t>Aktualizace a praktická aplikace znalostí ke zmírnění dopadů změny klimatu</t>
  </si>
  <si>
    <t>oPN_13</t>
  </si>
  <si>
    <t>PN_13.1</t>
  </si>
  <si>
    <t>Podpora klimatických opatření v rozvojových zemích</t>
  </si>
  <si>
    <t>MZV (ČRA)</t>
  </si>
  <si>
    <t>oPN_14</t>
  </si>
  <si>
    <t>oPN_15</t>
  </si>
  <si>
    <t>PN_15.1</t>
  </si>
  <si>
    <t>N</t>
  </si>
  <si>
    <t>Ochrana a posílení genetických zdrojů původních dřevin</t>
  </si>
  <si>
    <t>Podpora uplatnění minoritních teplomilných druhů v lesnictví</t>
  </si>
  <si>
    <t>Podpora trvalého využívání genetických zdrojů lesních dřevin a zkvalitnění evidence genetických zdrojů lesních dřevin</t>
  </si>
  <si>
    <t>Podpora výzkumu, vývoje a inovací potřebných k adaptaci na změnu klimatu</t>
  </si>
  <si>
    <t xml:space="preserve">Zvyšování funkční kvality ploch a prvků sídelní zeleně </t>
  </si>
  <si>
    <t>Podpora přístupů využívajících pro ochlazování budov decentralizované obnovitelné zdroje energie a přírodě blízká řešení</t>
  </si>
  <si>
    <t>Zajištění základních organizačních a technických opatření k posílení řízení a koordinace multi-hazardního systému včasné výstrahy a varování obyvatel před nebezpečnými jevy</t>
  </si>
  <si>
    <t xml:space="preserve">Zlepšení připravenosti a rezilience společnosti a obyvatel ke zvládání krizových situací </t>
  </si>
  <si>
    <t xml:space="preserve">Rozvoj systémů včasného varování a vyrozumění obyvatelstva </t>
  </si>
  <si>
    <t>Podpora nákupu zemědělské půdy farmáři s vazbou na místní hospodaření</t>
  </si>
  <si>
    <t>o2_4</t>
  </si>
  <si>
    <t>***</t>
  </si>
  <si>
    <t>ekonomický</t>
  </si>
  <si>
    <t>legislativní</t>
  </si>
  <si>
    <t>informační</t>
  </si>
  <si>
    <t>organizační</t>
  </si>
  <si>
    <t>metodický</t>
  </si>
  <si>
    <t>vědecko-výzkumný</t>
  </si>
  <si>
    <t>strategicko-koncepční</t>
  </si>
  <si>
    <t>normotvorný</t>
  </si>
  <si>
    <t>Je dosaženo vysoké efektivnosti systému včasného varování a odpovědné reakce obyvatel</t>
  </si>
  <si>
    <t>Průřezové nástroje a opatření</t>
  </si>
  <si>
    <t>1_2.2</t>
  </si>
  <si>
    <t>4_33.1</t>
  </si>
  <si>
    <t>PN_4.2</t>
  </si>
  <si>
    <t>PN_4.8</t>
  </si>
  <si>
    <t>1_5.7</t>
  </si>
  <si>
    <t>1_7.1</t>
  </si>
  <si>
    <t>1_11.1</t>
  </si>
  <si>
    <t>2_1.1</t>
  </si>
  <si>
    <t>2_5.1</t>
  </si>
  <si>
    <t>2_7.1</t>
  </si>
  <si>
    <t>2_7.2</t>
  </si>
  <si>
    <t>2_10.1</t>
  </si>
  <si>
    <t>2_11.1</t>
  </si>
  <si>
    <t>4_14.1</t>
  </si>
  <si>
    <t>4_14.3</t>
  </si>
  <si>
    <t>4_15.4</t>
  </si>
  <si>
    <t>4_22.1</t>
  </si>
  <si>
    <t>4_23.9</t>
  </si>
  <si>
    <t>4_24.1</t>
  </si>
  <si>
    <t>4_25.1</t>
  </si>
  <si>
    <t>4_27.1</t>
  </si>
  <si>
    <t>4_23.8</t>
  </si>
  <si>
    <t>5_5.3</t>
  </si>
  <si>
    <t>5_10.2</t>
  </si>
  <si>
    <t>PN_4.1</t>
  </si>
  <si>
    <t>PN_8.2</t>
  </si>
  <si>
    <t>PN_11.1</t>
  </si>
  <si>
    <t>PN_14.2</t>
  </si>
  <si>
    <t>-</t>
  </si>
  <si>
    <t>Ekonomické nástroje</t>
  </si>
  <si>
    <t>sloupec I</t>
  </si>
  <si>
    <t>sloupec J</t>
  </si>
  <si>
    <t>sloupec K</t>
  </si>
  <si>
    <t>sloupec L</t>
  </si>
  <si>
    <t>sloupec M</t>
  </si>
  <si>
    <t>sloupec N</t>
  </si>
  <si>
    <t>X</t>
  </si>
  <si>
    <t>Bude plněno v rámci stávajících režijních nákladů</t>
  </si>
  <si>
    <t>nelze odhadnout</t>
  </si>
  <si>
    <t>V současné době nelze přesně stanovit popř. odhadnout finanční náročnost plnění</t>
  </si>
  <si>
    <t>=</t>
  </si>
  <si>
    <t>Částka je již započítána u jiného úkolu</t>
  </si>
  <si>
    <r>
      <rPr>
        <b/>
        <sz val="9"/>
        <rFont val="Arial"/>
        <family val="2"/>
        <charset val="238"/>
      </rPr>
      <t>Finanční náročnost do r. 2030</t>
    </r>
    <r>
      <rPr>
        <sz val="9"/>
        <rFont val="Arial"/>
        <family val="2"/>
        <charset val="238"/>
      </rPr>
      <t xml:space="preserve"> (v mil. Kč, příp. text) - předpokládaný objem finančních prostředků na plnění úkolu</t>
    </r>
  </si>
  <si>
    <r>
      <rPr>
        <b/>
        <sz val="9"/>
        <rFont val="Arial"/>
        <family val="2"/>
        <charset val="238"/>
      </rPr>
      <t>Národní zdroje do r. 2030</t>
    </r>
    <r>
      <rPr>
        <sz val="9"/>
        <rFont val="Arial"/>
        <family val="2"/>
        <charset val="238"/>
      </rPr>
      <t xml:space="preserve"> (v mil. Kč) - plánované </t>
    </r>
    <r>
      <rPr>
        <u/>
        <sz val="9"/>
        <rFont val="Arial"/>
        <family val="2"/>
        <charset val="238"/>
      </rPr>
      <t>celkové požadavky</t>
    </r>
    <r>
      <rPr>
        <sz val="9"/>
        <rFont val="Arial"/>
        <family val="2"/>
        <charset val="238"/>
      </rPr>
      <t xml:space="preserve"> na národní zdroje</t>
    </r>
  </si>
  <si>
    <t>Součet</t>
  </si>
  <si>
    <t>Vypracování Analýzy zdravotních hrozeb</t>
  </si>
  <si>
    <t>zástupci zdravotnických zařízení</t>
  </si>
  <si>
    <t>Revize klimatických dat používaných v normách a legislativě s ohledem na změnu klimatu</t>
  </si>
  <si>
    <t>V,I</t>
  </si>
  <si>
    <t>5_7.5</t>
  </si>
  <si>
    <t>MO</t>
  </si>
  <si>
    <t>E,V</t>
  </si>
  <si>
    <t>SR, SP SZP</t>
  </si>
  <si>
    <t>SR</t>
  </si>
  <si>
    <t>SP SZP</t>
  </si>
  <si>
    <t xml:space="preserve">nelze odhadnout
</t>
  </si>
  <si>
    <t>průběžně</t>
  </si>
  <si>
    <t>program ZEMĚ II</t>
  </si>
  <si>
    <t>NRPP</t>
  </si>
  <si>
    <t xml:space="preserve"> - </t>
  </si>
  <si>
    <t>17 mil. Kč; VÚMOP 6,5 mil. Kč</t>
  </si>
  <si>
    <t>95 mil. Kč</t>
  </si>
  <si>
    <t>Podpora organické hmoty a zlepšení půdní struktury</t>
  </si>
  <si>
    <t>650 mil. Kč</t>
  </si>
  <si>
    <t xml:space="preserve">5 mil. kč </t>
  </si>
  <si>
    <t>nejsou</t>
  </si>
  <si>
    <t>SP SZP - 3.10; 05.31.01; 05.31.02;  05.31.03; 05.31.04</t>
  </si>
  <si>
    <t>SP SZP intervence 42.73; 26.70</t>
  </si>
  <si>
    <t>SP SZP - 3.10;  05.31.01;05.31.02</t>
  </si>
  <si>
    <t xml:space="preserve">průběžně </t>
  </si>
  <si>
    <t>SR (MZe, MŽP)</t>
  </si>
  <si>
    <t>Aplikační dokument ke Koncepci státní lesnické politiky do roku 2035</t>
  </si>
  <si>
    <t>50 mil. Kč</t>
  </si>
  <si>
    <t>SR (Národní program ochrany genofondu), NAZV, TAČR</t>
  </si>
  <si>
    <t>nelze vyčíslit</t>
  </si>
  <si>
    <t>Projekt LIFE ADAPT</t>
  </si>
  <si>
    <t>SR (MZd)</t>
  </si>
  <si>
    <t>národní grantové agentury</t>
  </si>
  <si>
    <t>Zdraví 2035</t>
  </si>
  <si>
    <t>Strategie rozvoje cestovního ruchu ČR 2021-2030</t>
  </si>
  <si>
    <t>SR (MMR); dotační nástroje</t>
  </si>
  <si>
    <t>nejsou definovány</t>
  </si>
  <si>
    <t xml:space="preserve"> průběžně</t>
  </si>
  <si>
    <t>Studie hospodaření se srážkovými vodami v urbanizovaných územích</t>
  </si>
  <si>
    <t>nelze vyčíslilt</t>
  </si>
  <si>
    <t>SR, OPŽP, NPŽP, IROP</t>
  </si>
  <si>
    <t>Realizace nástrojů SZP pro ochranu půdy a podporu resilience zemědělské krajiny</t>
  </si>
  <si>
    <t>Realizace opatření APEZ – podpora konkurenceschopnosti  ekologického zemědělství</t>
  </si>
  <si>
    <t>Podpora moderních a efektivních zavlažovacích systémů včetně závlahových nádrží</t>
  </si>
  <si>
    <t>Podpora diverzifikace rostlinné a živočišné výroby a zachování klíčových komodit pro udržitelnou krajinu</t>
  </si>
  <si>
    <t>Efektivní využívání zemědělských vstupů prostřednictvím precizního zemědělství</t>
  </si>
  <si>
    <t>Posílení fytosanitární bezpečnosti</t>
  </si>
  <si>
    <t>Podpora ochrany a obnovy vodních ekosystémů a retence vody v lesích</t>
  </si>
  <si>
    <t>Optimalizace rozvoje lesní cestní sítě za účelem omezení povrchového odtoku vody</t>
  </si>
  <si>
    <t>Přeshraniční spolupráce na prevenci a monitoringu opatření na odlehčovacích komorách</t>
  </si>
  <si>
    <t>MŽP, MZd, SZÚ, MK, NPÚ</t>
  </si>
  <si>
    <t>Katalog uličních profilů pro adaptaci sídel</t>
  </si>
  <si>
    <t>Výzkum a praktické ověřování sortimentu rostlin pro sídelní prostředí</t>
  </si>
  <si>
    <t>Podpora nízkoenergetických a vodohospodářsky šetrných veřejných budov</t>
  </si>
  <si>
    <t>O,N,M</t>
  </si>
  <si>
    <t>Omezení záboru zemědělské půdy vlivem urbanizace</t>
  </si>
  <si>
    <t>Ochrana historické kulturní krajiny jako nástroje posilujícího klimatickou odolnost území</t>
  </si>
  <si>
    <t>NPÚ, MŽP, MMR</t>
  </si>
  <si>
    <t>Posílení výzkumu, surveillance, připravenosti, reakce a prevence zoonóz a infekčních onemocnění</t>
  </si>
  <si>
    <t>Informační podpora pro veřejnost při mimořádných událostech s možnými zdravotními následky</t>
  </si>
  <si>
    <t>Optimalizace soustavy chráněných území s cílem zajištění její funkčnosti v souvislosti se změnou klimatu</t>
  </si>
  <si>
    <t>V,O,M,E</t>
  </si>
  <si>
    <t>SP SZP - 3.10;  05.31.01; 05.31.02; 06.31.03; 16.70, 17.70; 41.73; 23.70; 26.70</t>
  </si>
  <si>
    <t>SP SZP - 3.10; 05.31.01; 05.31.02 a SP SZP intervence 17.70</t>
  </si>
  <si>
    <t>Spolupráce</t>
  </si>
  <si>
    <t>průběžně, KT: 2027 (L)</t>
  </si>
  <si>
    <t>PGRLF</t>
  </si>
  <si>
    <t>OPŽP</t>
  </si>
  <si>
    <t>OPŽP, NPŽP</t>
  </si>
  <si>
    <t>90 mil. Kč/rok, tj. celkem 450 mil.</t>
  </si>
  <si>
    <t>průběžně, KT: 2028</t>
  </si>
  <si>
    <t>SR (MZe)</t>
  </si>
  <si>
    <t>TAČR</t>
  </si>
  <si>
    <t>TA ČR, NAZV, NAKI</t>
  </si>
  <si>
    <t>MMR, MV</t>
  </si>
  <si>
    <t>výzkumné programy</t>
  </si>
  <si>
    <t>Analýza a zmapování mal-adaptace v českém kontextu</t>
  </si>
  <si>
    <t>ČKAIT</t>
  </si>
  <si>
    <t>ČKA</t>
  </si>
  <si>
    <t>ČAS</t>
  </si>
  <si>
    <t>ČAP</t>
  </si>
  <si>
    <t>4_23.7</t>
  </si>
  <si>
    <t>Zohlednění zdravotních dopadů v systému včasného varování</t>
  </si>
  <si>
    <t>GŘ HZS ČR, MŽP (ČHMÚ)</t>
  </si>
  <si>
    <t>M,I,E</t>
  </si>
  <si>
    <t>VÚMOP, správci povodí, SPÚ</t>
  </si>
  <si>
    <t>SP SZP, SR (MZe), OPŽP</t>
  </si>
  <si>
    <t>SP SZP, SR (MZe)</t>
  </si>
  <si>
    <t>Termín</t>
  </si>
  <si>
    <t>Předpokládané výstupy</t>
  </si>
  <si>
    <t>SR (MZe), SP SZP</t>
  </si>
  <si>
    <t>dotační programy EU, národní dotační programy,SR</t>
  </si>
  <si>
    <t>SR (program podpory VaV, MZe, popř. NLI)</t>
  </si>
  <si>
    <t>SR (Lesní ochranná služba, ÚKZÚZ)</t>
  </si>
  <si>
    <t>SR (Národní program ochrany genofondu), SP  SZP (Genofond)</t>
  </si>
  <si>
    <t xml:space="preserve">SR (ERMA2)  </t>
  </si>
  <si>
    <t>Program 129 490: 750 mil. Kč (2026-2028)</t>
  </si>
  <si>
    <t>Program 129 490: 900 mil. Kč (2026-2028)</t>
  </si>
  <si>
    <t>Program 129 430: 1,7 mld. Kč (do r. 2030)</t>
  </si>
  <si>
    <t xml:space="preserve">nelze vyčíslit </t>
  </si>
  <si>
    <t>MMR: optimálně 475 mil. Kč/rok</t>
  </si>
  <si>
    <t>MMR: min. 265 mil. Kč/rok</t>
  </si>
  <si>
    <t>min. 1,5 mld. Kč/rok</t>
  </si>
  <si>
    <t xml:space="preserve">min. 3 mld. Kč, spíše 10 mld. </t>
  </si>
  <si>
    <t>cca 1 mil. Kč/rok</t>
  </si>
  <si>
    <t>MMR: cca 90 mil. Kč/rok</t>
  </si>
  <si>
    <t>SR (MZd), výzkumné programy (projekt AZV), mezinárodní výzkumné programy (EU4H)</t>
  </si>
  <si>
    <t>výzkumné programy (projekt AZV), mezinárodní výzkumné programy (EU4H)</t>
  </si>
  <si>
    <t>SR (program podpory VaV, Monitoring ICP Forests, MZe, ÚKZÚZ, popř. NLI)</t>
  </si>
  <si>
    <t>SR (MMR - programy na podporu DMO a NNO, nový marketingový program), zdroje CzechTourism a dalších aktérů CR</t>
  </si>
  <si>
    <t>nový marketingový program</t>
  </si>
  <si>
    <t>SR (MZd - fixní položka)</t>
  </si>
  <si>
    <t>programy EU (prevence lesních požárů, obnovy území a budování kapacit - rescEU), nové národní programy pro vlastníky lesů</t>
  </si>
  <si>
    <t>SR (MZd, výzkumné programy, národní grantové agentury), mezinárodní výzkumné programy</t>
  </si>
  <si>
    <t>navazující program k 129 400</t>
  </si>
  <si>
    <t>financování z EU na základě Nařízení pro FRM</t>
  </si>
  <si>
    <t>financování z EU v rámci Soil Monitoring Law?</t>
  </si>
  <si>
    <t>offsety</t>
  </si>
  <si>
    <t>Zabezpečení a zajištění větší odolnosti vodárenských soustav</t>
  </si>
  <si>
    <t>průběžně, KT:2028</t>
  </si>
  <si>
    <t>průběžně, KT: 2027</t>
  </si>
  <si>
    <t>průběžně, KT: 2026</t>
  </si>
  <si>
    <t>průběžně, KT: 2029</t>
  </si>
  <si>
    <t>v rámci výzkumného úkolu MZe (NAZV)</t>
  </si>
  <si>
    <t>MPO, MMR, MZd (SZÚ)</t>
  </si>
  <si>
    <t>MMR, MPO, MZd (SZÚ)</t>
  </si>
  <si>
    <t>MMR, MZe, MPO, ÚNMZ (ČAS), VÚV</t>
  </si>
  <si>
    <t>SR (MŽP)</t>
  </si>
  <si>
    <t>SR (MŽP), TAČR</t>
  </si>
  <si>
    <t>2029, KT: 2027 (L)</t>
  </si>
  <si>
    <t>Aktualizace metodiky zpracování plánů pro zvládání sucha a stavu nedostatku vody</t>
  </si>
  <si>
    <t>2030, KT: 2028</t>
  </si>
  <si>
    <t>průběžně, KT: 2030</t>
  </si>
  <si>
    <t>SR, rozpočty krajů a obcí, rozpočty garantujících organizací, OPŽP, TAČR, IROP</t>
  </si>
  <si>
    <t>SR, rozpočty garantujících organizací, IROP, TAČR</t>
  </si>
  <si>
    <t>SR (MV)</t>
  </si>
  <si>
    <t>SR (MŽP, MV), program bezpečnostního výzkumu, TA ČR</t>
  </si>
  <si>
    <t>SR (MŽP, MV), IROP (digitalizace veřejných služeb)</t>
  </si>
  <si>
    <t xml:space="preserve">SR (MZd), výzkumné programy </t>
  </si>
  <si>
    <t>výzkumné programy (bezpečnostní výzkum, TAČR)</t>
  </si>
  <si>
    <t>SR (MV, MZd), kraj, ORP, dotační tituly</t>
  </si>
  <si>
    <t>fondy EU, SR (MV, MZe)</t>
  </si>
  <si>
    <t>MV GŘ HZS ČR, fondy EU, dotační tituly</t>
  </si>
  <si>
    <t>SR, programy TAČR</t>
  </si>
  <si>
    <t>OPTP 2021-2027</t>
  </si>
  <si>
    <t>SR (MŽP, MV), TAČR</t>
  </si>
  <si>
    <t>SR, NAZV</t>
  </si>
  <si>
    <t>SR, NAZV, programy VaVaI</t>
  </si>
  <si>
    <t>SR (MZe 65%); fondy EU (35 %)</t>
  </si>
  <si>
    <t>SR (MŽP - Program na podporu NNO), programy EU</t>
  </si>
  <si>
    <t>SR (MMR), dotační nástroje</t>
  </si>
  <si>
    <t>SR; programy EU pro vzdělávání</t>
  </si>
  <si>
    <r>
      <t>Název</t>
    </r>
    <r>
      <rPr>
        <sz val="10"/>
        <rFont val="Arial"/>
        <family val="2"/>
        <charset val="238"/>
      </rPr>
      <t xml:space="preserve">
</t>
    </r>
  </si>
  <si>
    <t>Evropské dotační programy</t>
  </si>
  <si>
    <t xml:space="preserve">ModFond </t>
  </si>
  <si>
    <t>NPŽP</t>
  </si>
  <si>
    <t>NZÚ</t>
  </si>
  <si>
    <t>PPK</t>
  </si>
  <si>
    <t>POPFK</t>
  </si>
  <si>
    <t>PPP IV</t>
  </si>
  <si>
    <t>MaS</t>
  </si>
  <si>
    <t>PPŽ</t>
  </si>
  <si>
    <t>Hospodaření v OPV</t>
  </si>
  <si>
    <t>Program bezpečnostního výzkumu ČR</t>
  </si>
  <si>
    <t>Národní programy</t>
  </si>
  <si>
    <t>POP</t>
  </si>
  <si>
    <t>PPP V</t>
  </si>
  <si>
    <t>Programy TAČR</t>
  </si>
  <si>
    <t>Program podpory EVVO</t>
  </si>
  <si>
    <t>OPŽP 2021-2027</t>
  </si>
  <si>
    <t>SP SZP 2021-2027</t>
  </si>
  <si>
    <t>IROP 2021-2027</t>
  </si>
  <si>
    <t>OPTAK 2021-2027</t>
  </si>
  <si>
    <t>NPO 2021-2025</t>
  </si>
  <si>
    <t>Státní rozpočet</t>
  </si>
  <si>
    <t>ČŠI</t>
  </si>
  <si>
    <t>E,O,I</t>
  </si>
  <si>
    <t>Výkup pozemků a majetkové vypořádání pro ekostabilizační a protierozní opatření</t>
  </si>
  <si>
    <t xml:space="preserve">SR, NAZV, DP 6 Genetické zdroje </t>
  </si>
  <si>
    <t>MŽP, VÚMOP, ÚKZÚZ</t>
  </si>
  <si>
    <t>MŽP, ÚKZÚZ, SPÚ, VÚK, VÚLHM, VÚMOP</t>
  </si>
  <si>
    <t>Stanovení vhodného hospodaření v záplavových územích</t>
  </si>
  <si>
    <t>Komplexní management a prevence rizik změny klimatu v zemědělství</t>
  </si>
  <si>
    <t>Monitoring a předpovědi sucha a vydatných srážek pro včasné výstrahy zemědělcům</t>
  </si>
  <si>
    <t>Registrace a digitalizace žump, septiků a domovních čistíren odpadních vod</t>
  </si>
  <si>
    <t>Účelové lesní hospodářství v ochranných pásmech vodních zdrojů a CHOPAV</t>
  </si>
  <si>
    <t>Navýšení poplatků za odběr podzemních vod</t>
  </si>
  <si>
    <t>ČKA, ČKAIT, MŽP, MD, MZd, MPO, MK, MZe, ČHMÚ</t>
  </si>
  <si>
    <t>MPO, ÚNMZ (ČAS), MZd, SZÚ</t>
  </si>
  <si>
    <t>SZÚ, SVS, ČHMÚ, MZe, MŽP, KHS, transfuzní centra, SÚKL</t>
  </si>
  <si>
    <t>SZÚ, ZÚ, SVS, KHS</t>
  </si>
  <si>
    <t>Aktualizace kritické infrastruktury v odvětví energetiky</t>
  </si>
  <si>
    <t>MŽP, MZe</t>
  </si>
  <si>
    <t>SR (MV, MZe a MŽP), TAČR, Grant rescEU</t>
  </si>
  <si>
    <t>MV, GŘ HZS ČR, ČHMÚ</t>
  </si>
  <si>
    <t>2029, KT: 2026</t>
  </si>
  <si>
    <t>MV, GŘ HZS ČR, MZd, ČHMÚ, ČGS</t>
  </si>
  <si>
    <t>Digitalizace infrastruktury JSVV v zónách havarijního plánování JEZ</t>
  </si>
  <si>
    <t>2031, KT: 2029</t>
  </si>
  <si>
    <t>Každoroční vyhodnocování dopadů extrémních jevů na činnost IZS</t>
  </si>
  <si>
    <t>Rozvoj systémů monitoringu a predikce extrémních hydrometeorologických jevů</t>
  </si>
  <si>
    <t>Postup využívání dat o klimatických rizicích pro sdílení rizik</t>
  </si>
  <si>
    <t>MV, GŘ HZS ČR, MZe, MZd, MPO, MD, ČAP</t>
  </si>
  <si>
    <t>Analýza možností pojištění klimatických rizik v zemědělství a lesnictví</t>
  </si>
  <si>
    <t>MŽP, MF, ČAP</t>
  </si>
  <si>
    <t>Vzdělávání a programy v oblasti bezpečnostních témat reagující na změnu klimatu</t>
  </si>
  <si>
    <t>MŽP, MZe, MV, MZd, ČŠI, GŘ HZS ČR, SMO ČR, SMS ČR</t>
  </si>
  <si>
    <t>Začlenění změny klimatu a adaptace do vzdělávacích programů a celoživotního odborného vzdělávání</t>
  </si>
  <si>
    <t>Podpora samospráv při přípravě adaptačních strategií</t>
  </si>
  <si>
    <t>Budování odborných a administrativních kapacit samospráv pro plánování a realizaci adaptačních opatření</t>
  </si>
  <si>
    <t>MMR, MZe, MV, MD, MZd, MPO, kraje, obce</t>
  </si>
  <si>
    <t>Sdílení klimatických rizik prostřednictvím tržních a veřejných nástrojů</t>
  </si>
  <si>
    <t>SR, SFŽP</t>
  </si>
  <si>
    <t>cca 40 mil. Kč</t>
  </si>
  <si>
    <t>TAČR, SR</t>
  </si>
  <si>
    <t>OPŽP, SR (MZd), výzkumné programy, národní grantové agentury</t>
  </si>
  <si>
    <t>SR (MZe), zdroje státních podniků Povodí</t>
  </si>
  <si>
    <t>SR (MZe), zdroje státních podniků Povodí, centrum RENS</t>
  </si>
  <si>
    <t>TA ČR, PPŽ</t>
  </si>
  <si>
    <t xml:space="preserve">OPŽP, NPŽP, fondy obcí a krajů, IROP, SFŽP, příspěvky vlastníků pozemků </t>
  </si>
  <si>
    <t>SR (MZe), OPŽP, TAČR</t>
  </si>
  <si>
    <t xml:space="preserve">SR (MZd), výzkumné programy, národní grantové agentury </t>
  </si>
  <si>
    <t>SR (program 129 400), zdroje vlastníků infrastruktury (obcí, VH společností)</t>
  </si>
  <si>
    <t>NPŽP, OPŽP, NPO, rozpočty obcí a krajů</t>
  </si>
  <si>
    <t>SR (MZd), dotační programy</t>
  </si>
  <si>
    <t>OPŽP, NZÚ</t>
  </si>
  <si>
    <t>program podpory NNO, NPŽP</t>
  </si>
  <si>
    <t>výzkumné programy (TAČR), SR (MŽP)</t>
  </si>
  <si>
    <t>NAKI</t>
  </si>
  <si>
    <t>Fond spravedlivé transformace, Regionální rozvojový fond, programy podpory (zvýhodněné úvěry)</t>
  </si>
  <si>
    <t>dotační programy, další ekonomické nástroje (zvýhodněné půjčky aj.)</t>
  </si>
  <si>
    <t>zdroje LČR (grant ve spolupraci ČZU a SZÚ)</t>
  </si>
  <si>
    <t>SR (MZd, MV)</t>
  </si>
  <si>
    <t>SR (MK), TAČR</t>
  </si>
  <si>
    <t>SFDI</t>
  </si>
  <si>
    <t>SFDI, OPD, rozpočty MD a správců infrastruktury</t>
  </si>
  <si>
    <t>Modernizační fond, Fond spravedlivé transformace, NPO (vyčerpáno)</t>
  </si>
  <si>
    <t>bez zvýšených nákladů</t>
  </si>
  <si>
    <t>NAZV, SR (MZe)</t>
  </si>
  <si>
    <t>NAZV</t>
  </si>
  <si>
    <t>SR (MZe), TA ČR</t>
  </si>
  <si>
    <t>SR (MZe), NAP k bezpečnému používání pesticidů, programy EK</t>
  </si>
  <si>
    <t>SR (MZe), programy EU</t>
  </si>
  <si>
    <t>SR (MZe), NAZV</t>
  </si>
  <si>
    <t>SR (MZe, MŽP a MO)</t>
  </si>
  <si>
    <t>SR (MZe, MŽP a MO), SP SZP, OPŽP</t>
  </si>
  <si>
    <t>SR (MŽP, MZe)</t>
  </si>
  <si>
    <t>SR (MZe - Národní program ochrany genofondu), SP SZP</t>
  </si>
  <si>
    <t>SR (MZe - LOS, ÚKZÚZ), spolufinancováno EU</t>
  </si>
  <si>
    <t>SR (MZe - LOS, FoRISK, ÚKZÚZ, programy VaV), spolufinancováno EFSA (osvěta)</t>
  </si>
  <si>
    <t>Je zajištěna ekologická stabilita a poskytování ekosystémových služeb v zemědělské krajině s důrazem na omezení degradace i záboru půdy a posílení přirozeného vodního režimu</t>
  </si>
  <si>
    <t>Realizace komplexních pozemkových úprav s ohledem na zvýšení retenční kapacity a ekologické stability krajiny</t>
  </si>
  <si>
    <t>Výzkum v oblasti zmírnění a prevence možných dopadů změny klimatu na agrární sektor</t>
  </si>
  <si>
    <t xml:space="preserve">Opatření k omezení vodní a větrné eroze zemědělské půdy </t>
  </si>
  <si>
    <t>Udržování a zvyšování schopnosti půdy vázat vodu a uhlík</t>
  </si>
  <si>
    <t>Stabilní podpora a propagace ekologického zemědělství s důrazem na mimoprodukční a adaptační funkce</t>
  </si>
  <si>
    <t>Podpora systémů hospodaření a uspořádání zemědělské krajiny přispívající ke zvyšování odolnosti ke změně klimatu</t>
  </si>
  <si>
    <t>Zajištění ekonomické a produkční udržitelnosti zemědělského hospodaření v krajině</t>
  </si>
  <si>
    <t xml:space="preserve">Diverzifikace zemědělských činností a příjmů pro posílení klimatické a ekonomické odolnosti </t>
  </si>
  <si>
    <t xml:space="preserve">Je zajištěna ekologická stabilita a poskytování ekosystémových služeb lesů s důrazem na zabránění degradace půdy a posílení přirozeného vodního režimu </t>
  </si>
  <si>
    <t xml:space="preserve">Podpora hospodářských způsobů s trvalým půdním krytem lesního porostu s dlouhou nebo nepřetržitou obnovní dobou </t>
  </si>
  <si>
    <t>Zvyšování ekologické stability lesních porostů a odolnosti vůči biotickým i abiotickým škodlivým činitelům volbou vhodné druhové, věkové a prostorové skladby</t>
  </si>
  <si>
    <t>Stanovení rizikových oblastí pro prioritní realizace adaptačních opatření v lesních ekosystémech</t>
  </si>
  <si>
    <t>Zpracování doporučených zásad dobré praxe pro vlastníky lesů a odborné lesní hospodáře</t>
  </si>
  <si>
    <t>Zohlednění potřeby zachování dostatečného a stanovišti odpovídajícího množství organické hmoty v půdě při zajišťování biomasy jako energetického zdroje</t>
  </si>
  <si>
    <t>Podpora systému zvládání rizik biotických škodlivých činitelů lesních a okrasných dřevin</t>
  </si>
  <si>
    <t>Optimalizace opatření lesnickotechnických meliorací včetně odvodňovacích systémů a objektů hrazení bystřin se zaměřením na ochranu a obnovu přirozeného vodního režimu v lesích</t>
  </si>
  <si>
    <t>Realizace opatření pro zadržení vody v lesích</t>
  </si>
  <si>
    <t>Je zajištěna ekologická stabilita a poskytování ekosystémových služeb vodních a na vodu vázaných ekosystémů s důrazem na posílení přirozeného vodního režimu krajiny a s ohledem na zajištění potřeb lidské společnosti a udržitelné užívání vody</t>
  </si>
  <si>
    <t>Legislativní úprava podmínek provozu odlehčovacích komor na jednotné kanalizaci a požadavků na zachycování a následné čištění odlehčovaných vod</t>
  </si>
  <si>
    <t>Obnova vodohospodářské funkce malých vodních nádrží neplnících potřebné funkce v území</t>
  </si>
  <si>
    <t>Přehodnocení stávajícího využití vodních nádrží a vodohospodářských soustav a optimalizace jejich řízení</t>
  </si>
  <si>
    <t>Prověřování realizace nových vodních zdrojů v oblastech s prokázaným nedostatkem vody</t>
  </si>
  <si>
    <t>Racionální rozhodování při povolování odběrů a vypouštění vod</t>
  </si>
  <si>
    <t>Obnova údolních niv k přirozeným a řízeným rozlivům</t>
  </si>
  <si>
    <t>Je výrazně posílena resilience lidských sídel včetně jejich veřejné a zelené infrastruktury s důrazem na ochranu lidského zdraví</t>
  </si>
  <si>
    <t>Zavádění metod analýzy a řízení rizika v rámci procesu výroby a distribuce pitné vody</t>
  </si>
  <si>
    <t>Zohlednění adaptačních opatření v plánech rozvoje vodovodů a kanalizací</t>
  </si>
  <si>
    <t xml:space="preserve">Zásobování oblastí s nedostatkem vodních zdrojů převodem vody z jiné vodárenské soustavy pro překlenutí dlouhodobého sucha a zajištění větší odolnosti vodárenské infrastruktury </t>
  </si>
  <si>
    <t xml:space="preserve">Minimalizace negativních dopadů zimního solení komunikací a používání pesticidů v sídlech </t>
  </si>
  <si>
    <t>Zohlednění rizika povodní při navrhování a projektování staveb a dalších projektů v ohrožených územích</t>
  </si>
  <si>
    <t>Preventivní přesun strategického majetku a potenciálně zdravotně nebezpečných látek mimo dosah možného rozlivu</t>
  </si>
  <si>
    <t>Plánování v oblasti prevence a managementu rizik městského tepelného ostrova</t>
  </si>
  <si>
    <t xml:space="preserve">Regulace zahušťování zástavby v sídlech s ohledem na adaptační potenciál volných ploch a ploch zeleně </t>
  </si>
  <si>
    <t xml:space="preserve">Zajištění koordinovaného přístupu pro posouzení zranitelnosti staveb </t>
  </si>
  <si>
    <t>Realizovat programy zaměřené na veřejný sektor přispívající k adaptaci veřejných budov na změnu klimatu</t>
  </si>
  <si>
    <t>Zajištění diagnostiky a léčby infekčních onemocnění rozšiřujících se na území ČR v souvislosti se změnou klimatu a posílení prevence a monitoringu</t>
  </si>
  <si>
    <t>Integrace udržitelného rozvoje cestovního ruchu a adaptace na změnu klimatu do formulování a realizace strategií a z nich vycházejících plánů</t>
  </si>
  <si>
    <t>Nastavení stimulačních opatření cestovního ruchu s ohledem na změnu klimatu</t>
  </si>
  <si>
    <t>Stimulace k mezioborovému výzkumu dopadů změny klimatu na cestovní ruch a vlivu cestovního ruchu na změnu klimatu</t>
  </si>
  <si>
    <t>Zohlednění změny klimatu v dopravním plánování a krizové obnově dopravní infrastruktury</t>
  </si>
  <si>
    <t xml:space="preserve">Klimatizace a vytápění vozidel veřejné dopravy se zřetelem na vysokou účinnost a hospodárnost </t>
  </si>
  <si>
    <t xml:space="preserve">Zvýšení efektivity využívání vodních zdrojů ve výrobních procesech </t>
  </si>
  <si>
    <t>Přizpůsobení současných bezpečnostních opatření (krizové a havarijní plány a plány odolnosti) a systémů řízení rizik v průmyslových zařízeních změně klimatu</t>
  </si>
  <si>
    <t>Zajišťování energetické bezpečnosti v kontextu změny klimatu</t>
  </si>
  <si>
    <t>Vytvoření systému oceňování a hodnocení zásadních ekosystémových služeb a jeho integrace do tvorby politik a legislativy na národní a regionální úrovni</t>
  </si>
  <si>
    <t>Zavedení zeleného rozpočtování veřejných výdajů pro podporu adaptace na změnu klimatu</t>
  </si>
  <si>
    <t xml:space="preserve">Racionalizace řízení dotací se zohledněním potenciálních přínosů a nákladů ke zmírnění dopadů změny klimatu </t>
  </si>
  <si>
    <t xml:space="preserve">Ochrana a podpora plánování, zakládání, obnovy a údržby zelené infrastruktury poskytující rozmanité ekosystémové služby a tlumící negativní projevy změny klimatu </t>
  </si>
  <si>
    <t>Probíhající vzdělávání, výchova a osvěta v oblasti změny klimatu a adaptace</t>
  </si>
  <si>
    <t>Aktivní zapojení ČR do mezinárodních a unijních procesů v oblasti adaptace na změnu klimatu</t>
  </si>
  <si>
    <t>Formulování národních priorit plánování krajiny jako základu pro koordinaci postupů a činností jednotlivých resortů při využívání krajiny</t>
  </si>
  <si>
    <t xml:space="preserve">Stávající finanční zdroje a ekonomické nástroje (text) - stávající evropské a národní zdroje financování </t>
  </si>
  <si>
    <t xml:space="preserve">Požadované údaje nebyly identifikovány </t>
  </si>
  <si>
    <t>Výstavba nových a modernizace stávajících zavlažovacích systémů</t>
  </si>
  <si>
    <t>Minimalizace vlivu nevhodně provedených odvodňovacích zařízení na zrychlený odtok vody z krajiny</t>
  </si>
  <si>
    <t>Komplexní revitalizace koryt vodních toků a niv a podpora samovolné renaturace</t>
  </si>
  <si>
    <t>Preventivní ochrana vodních zdrojů a revize aktivit ohrožujících kvalitu i množství vod</t>
  </si>
  <si>
    <t>Zavádění a podpora systémů pro opětovné užití vod a systémů pro recyklaci vod jako vody užitkové</t>
  </si>
  <si>
    <t>Prosazování a podpora mezioborové spolupráce v oblasti cestovního ruchu na všech úrovních řízení, sítě a výměna informací, rozvoj destinačního managementu</t>
  </si>
  <si>
    <t>Přijetí nástrojů k zajištění systematické výsadby a výběru dřevin ve vhodné vzdálenosti podél silnic a železnic</t>
  </si>
  <si>
    <t>Kompenzace škod z veřejných prostředků podmíněné prováděním adaptačních opatření</t>
  </si>
  <si>
    <t>kód dle NAPAZK 2021-25</t>
  </si>
  <si>
    <t>Podpora realizací pozemkových úprav s ohledem na změnu klimatu</t>
  </si>
  <si>
    <t>výnosy z aukcí emisních povolenek (EU ETS)</t>
  </si>
  <si>
    <t>Dílčí cíl</t>
  </si>
  <si>
    <t xml:space="preserve">DC1.a </t>
  </si>
  <si>
    <t xml:space="preserve">SC1 </t>
  </si>
  <si>
    <t>SC</t>
  </si>
  <si>
    <t>DC</t>
  </si>
  <si>
    <t>kód a název dílčího cíle</t>
  </si>
  <si>
    <t>DC1.b</t>
  </si>
  <si>
    <t>DC1.c</t>
  </si>
  <si>
    <t>DC1.d</t>
  </si>
  <si>
    <t>DC1.e</t>
  </si>
  <si>
    <t>DC2.a</t>
  </si>
  <si>
    <t>DC2.b</t>
  </si>
  <si>
    <t>DC2.c</t>
  </si>
  <si>
    <t>1-1.1</t>
  </si>
  <si>
    <t>Studie HDV</t>
  </si>
  <si>
    <t>Strategie rozvoje CR 2021-2030</t>
  </si>
  <si>
    <t>Strategický plán SZP</t>
  </si>
  <si>
    <t xml:space="preserve">Koncepce rozvoje Letecké služby Policie ČR do roku 2032
</t>
  </si>
  <si>
    <t>Koncepce zvýšení požární ochrany v lesích se zaměřením na požární prevenci a budování kapacit na hašení lesních požárů</t>
  </si>
  <si>
    <t>SPŽP 2030</t>
  </si>
  <si>
    <t>Zásady NPGZ</t>
  </si>
  <si>
    <t>Strategický plán Společné zemědělské politiky</t>
  </si>
  <si>
    <t>Strategie MZe 2030</t>
  </si>
  <si>
    <t>Koncepce ochrany před následky sucha pro území ČR</t>
  </si>
  <si>
    <t>Koncepce SUCHO</t>
  </si>
  <si>
    <t>Koncepce státní lesnické politiky do roku 2035</t>
  </si>
  <si>
    <t>EU Forest Strategy for 2030</t>
  </si>
  <si>
    <t>Biodiversity Strategy for 2030</t>
  </si>
  <si>
    <t>Koncepce SLP do 2035</t>
  </si>
  <si>
    <t>SOBR 2030</t>
  </si>
  <si>
    <t>DC3.a</t>
  </si>
  <si>
    <t>DC3.b</t>
  </si>
  <si>
    <t>DC3.c</t>
  </si>
  <si>
    <t>DC3.d</t>
  </si>
  <si>
    <t>DC4.a</t>
  </si>
  <si>
    <t>DC4.b</t>
  </si>
  <si>
    <t>DC4.c</t>
  </si>
  <si>
    <t>DC4.d</t>
  </si>
  <si>
    <t>DC4.e</t>
  </si>
  <si>
    <t>DC4.f</t>
  </si>
  <si>
    <t>DC4.g</t>
  </si>
  <si>
    <t>DC4.h</t>
  </si>
  <si>
    <t>DC5.a</t>
  </si>
  <si>
    <t>DC5.b</t>
  </si>
  <si>
    <t>PNO.a</t>
  </si>
  <si>
    <t>PNO.b</t>
  </si>
  <si>
    <t>PNO.c</t>
  </si>
  <si>
    <t>PNO.d</t>
  </si>
  <si>
    <t>programy VaVaI</t>
  </si>
  <si>
    <t>MV, GŘ HZS ČR, MZe, MZd, MPO, MD, SMO ČR, SMS ČR</t>
  </si>
  <si>
    <t>4-27.1</t>
  </si>
  <si>
    <t>1-1.2</t>
  </si>
  <si>
    <t>1-1.3</t>
  </si>
  <si>
    <t>1-1.4</t>
  </si>
  <si>
    <t>1-1.5</t>
  </si>
  <si>
    <t>1-1.6</t>
  </si>
  <si>
    <t>1-1.7</t>
  </si>
  <si>
    <t>1-3.1</t>
  </si>
  <si>
    <t>1-4.1</t>
  </si>
  <si>
    <t>1-4.2</t>
  </si>
  <si>
    <t>1-4.3</t>
  </si>
  <si>
    <t>1-4.4</t>
  </si>
  <si>
    <t>1-3.2</t>
  </si>
  <si>
    <t>1-5.1</t>
  </si>
  <si>
    <t>1-5.2</t>
  </si>
  <si>
    <t>1-5.3</t>
  </si>
  <si>
    <t>1-5.4</t>
  </si>
  <si>
    <t>1-5.5</t>
  </si>
  <si>
    <t>1-5.6</t>
  </si>
  <si>
    <t>1-5.7</t>
  </si>
  <si>
    <t>1-5.8</t>
  </si>
  <si>
    <t>1-5.9</t>
  </si>
  <si>
    <t>1-5.10</t>
  </si>
  <si>
    <t>1-5.11</t>
  </si>
  <si>
    <t>1-6.1</t>
  </si>
  <si>
    <t>1-7.1</t>
  </si>
  <si>
    <t>1-7.2</t>
  </si>
  <si>
    <t>1-8.1</t>
  </si>
  <si>
    <t>1-9.1</t>
  </si>
  <si>
    <t>1-9.2</t>
  </si>
  <si>
    <t>1-10.1</t>
  </si>
  <si>
    <t>1-11.1</t>
  </si>
  <si>
    <t>1-11.2</t>
  </si>
  <si>
    <t>1-11.3</t>
  </si>
  <si>
    <t>1-11.4</t>
  </si>
  <si>
    <t>1-13.1</t>
  </si>
  <si>
    <t>1-13.2</t>
  </si>
  <si>
    <t>1-14.1</t>
  </si>
  <si>
    <t>1-14.2</t>
  </si>
  <si>
    <t>1-14.3</t>
  </si>
  <si>
    <t>1-15.1</t>
  </si>
  <si>
    <t>1-15.2</t>
  </si>
  <si>
    <t>1-16.1</t>
  </si>
  <si>
    <t>2-1.1</t>
  </si>
  <si>
    <t>2-1.2</t>
  </si>
  <si>
    <t>2-2.1</t>
  </si>
  <si>
    <t>2-2.2</t>
  </si>
  <si>
    <t>2-3.1</t>
  </si>
  <si>
    <t>2-4.1</t>
  </si>
  <si>
    <t>2-4.2</t>
  </si>
  <si>
    <t>2-4.3</t>
  </si>
  <si>
    <t>2-4.4</t>
  </si>
  <si>
    <t>2-4.5</t>
  </si>
  <si>
    <t>2-4.6</t>
  </si>
  <si>
    <t>2-4.7</t>
  </si>
  <si>
    <t>2-4.8</t>
  </si>
  <si>
    <t>2-5.1</t>
  </si>
  <si>
    <t>2-5.2</t>
  </si>
  <si>
    <t>2-5.3</t>
  </si>
  <si>
    <t>2-5.4</t>
  </si>
  <si>
    <t>2-5.5</t>
  </si>
  <si>
    <t>2-6.1</t>
  </si>
  <si>
    <t>2-7.1</t>
  </si>
  <si>
    <t>2-6.2</t>
  </si>
  <si>
    <t>2-7.2</t>
  </si>
  <si>
    <t>2-7.3</t>
  </si>
  <si>
    <t>2-8.1</t>
  </si>
  <si>
    <t>2-9.1</t>
  </si>
  <si>
    <t>2-9.2</t>
  </si>
  <si>
    <t>2-10.1</t>
  </si>
  <si>
    <t>2-10.2</t>
  </si>
  <si>
    <t>2-10.3</t>
  </si>
  <si>
    <t>2-12.1</t>
  </si>
  <si>
    <t>2-12.2</t>
  </si>
  <si>
    <t>2-14.1</t>
  </si>
  <si>
    <t>2-15.1</t>
  </si>
  <si>
    <t>2-15.2</t>
  </si>
  <si>
    <t>2-15.3</t>
  </si>
  <si>
    <t>2-16.1</t>
  </si>
  <si>
    <t>3-1.1</t>
  </si>
  <si>
    <t>3-1.2</t>
  </si>
  <si>
    <t>3-1.3</t>
  </si>
  <si>
    <t>3-2.1</t>
  </si>
  <si>
    <t>3-2.2</t>
  </si>
  <si>
    <t>3-2.3</t>
  </si>
  <si>
    <t>3-2.4</t>
  </si>
  <si>
    <t>3-3.1</t>
  </si>
  <si>
    <t>3-3.2</t>
  </si>
  <si>
    <t>3-3.3</t>
  </si>
  <si>
    <t>3-5.1</t>
  </si>
  <si>
    <t>3-6.1</t>
  </si>
  <si>
    <t>3-6.2</t>
  </si>
  <si>
    <t>3-7.1</t>
  </si>
  <si>
    <t>3-8.1</t>
  </si>
  <si>
    <t>3-9.1</t>
  </si>
  <si>
    <t>3-9.2</t>
  </si>
  <si>
    <t>3-9.3</t>
  </si>
  <si>
    <t>3-10.1</t>
  </si>
  <si>
    <t>3-11.1</t>
  </si>
  <si>
    <t>3-12.1</t>
  </si>
  <si>
    <t>3-10.2</t>
  </si>
  <si>
    <t>4-1.1</t>
  </si>
  <si>
    <t>4-1.2</t>
  </si>
  <si>
    <t>4-1.3</t>
  </si>
  <si>
    <t>4-1.4</t>
  </si>
  <si>
    <t>4-1.5</t>
  </si>
  <si>
    <t>4-1.6</t>
  </si>
  <si>
    <t>4-2.1</t>
  </si>
  <si>
    <t>4-2.2</t>
  </si>
  <si>
    <t>4-2.3</t>
  </si>
  <si>
    <t>4-3.1</t>
  </si>
  <si>
    <t>4-4.1</t>
  </si>
  <si>
    <t>4-5.1</t>
  </si>
  <si>
    <t>4-5.2</t>
  </si>
  <si>
    <t>4-6.1</t>
  </si>
  <si>
    <t>4-7.1</t>
  </si>
  <si>
    <t>4-7.2</t>
  </si>
  <si>
    <t>4-7.3</t>
  </si>
  <si>
    <t>4-8.1</t>
  </si>
  <si>
    <t>4-9.1</t>
  </si>
  <si>
    <t>4-11.1</t>
  </si>
  <si>
    <t>4-12.1</t>
  </si>
  <si>
    <t>4-12.2</t>
  </si>
  <si>
    <t>4-12.3</t>
  </si>
  <si>
    <t>4-12.4</t>
  </si>
  <si>
    <t>4-13.1</t>
  </si>
  <si>
    <t>4-14.1</t>
  </si>
  <si>
    <t>4-14.2</t>
  </si>
  <si>
    <t>4-15.1</t>
  </si>
  <si>
    <t>4-15.2</t>
  </si>
  <si>
    <t>4-15.3</t>
  </si>
  <si>
    <t>4-15.4</t>
  </si>
  <si>
    <t>4-15.5</t>
  </si>
  <si>
    <t>4-15.6</t>
  </si>
  <si>
    <t>4-16.1</t>
  </si>
  <si>
    <t>4-16.2</t>
  </si>
  <si>
    <t>4-17.1</t>
  </si>
  <si>
    <t>4-18.1</t>
  </si>
  <si>
    <t>4-19.1</t>
  </si>
  <si>
    <t>4-20.1</t>
  </si>
  <si>
    <t>4-20.2</t>
  </si>
  <si>
    <t>4-20.3</t>
  </si>
  <si>
    <t>4-20.4</t>
  </si>
  <si>
    <t>4-20.5</t>
  </si>
  <si>
    <t>4-21.1</t>
  </si>
  <si>
    <t>4-22.1</t>
  </si>
  <si>
    <t>4-22.2</t>
  </si>
  <si>
    <t>4-22.3</t>
  </si>
  <si>
    <t>4-23.1</t>
  </si>
  <si>
    <t>4-23.2</t>
  </si>
  <si>
    <t>4-23.3</t>
  </si>
  <si>
    <t>4-23.4</t>
  </si>
  <si>
    <t>4-23.5</t>
  </si>
  <si>
    <t>4-23.6</t>
  </si>
  <si>
    <t>4-24.1</t>
  </si>
  <si>
    <t>4-25.1</t>
  </si>
  <si>
    <t>4-26.1</t>
  </si>
  <si>
    <t>4-28.1</t>
  </si>
  <si>
    <t>4-28.2</t>
  </si>
  <si>
    <t>4-29.1</t>
  </si>
  <si>
    <t>4-30.1</t>
  </si>
  <si>
    <t>4-30.2</t>
  </si>
  <si>
    <t>4-30.3</t>
  </si>
  <si>
    <t>4-31.1</t>
  </si>
  <si>
    <t>4-32.1</t>
  </si>
  <si>
    <t>4-33.1</t>
  </si>
  <si>
    <t>4-34.1</t>
  </si>
  <si>
    <t>4-34.2</t>
  </si>
  <si>
    <t>4-34.3</t>
  </si>
  <si>
    <t>4-34.4</t>
  </si>
  <si>
    <t>4-34.5</t>
  </si>
  <si>
    <t>4-35.1</t>
  </si>
  <si>
    <t>4-35.2</t>
  </si>
  <si>
    <t>4-37.1</t>
  </si>
  <si>
    <t>5-1.1</t>
  </si>
  <si>
    <t>5-1.2</t>
  </si>
  <si>
    <t>5-1.3</t>
  </si>
  <si>
    <t>5-1.4</t>
  </si>
  <si>
    <t>5-1.5</t>
  </si>
  <si>
    <t>5-1.6</t>
  </si>
  <si>
    <t>5-1.7</t>
  </si>
  <si>
    <t>5-1.8</t>
  </si>
  <si>
    <t>5-2.1</t>
  </si>
  <si>
    <t>5-2.2</t>
  </si>
  <si>
    <t>5-3.1</t>
  </si>
  <si>
    <t>5-3.2</t>
  </si>
  <si>
    <t>5-3.3</t>
  </si>
  <si>
    <t>5-5.1</t>
  </si>
  <si>
    <t>5-5.2</t>
  </si>
  <si>
    <t>5-5.3</t>
  </si>
  <si>
    <t>5-5.4</t>
  </si>
  <si>
    <t>5-5.5</t>
  </si>
  <si>
    <t>5-7.1</t>
  </si>
  <si>
    <t>5-7.2</t>
  </si>
  <si>
    <t>5-7.3</t>
  </si>
  <si>
    <t>5-7.4</t>
  </si>
  <si>
    <t>5-8.1</t>
  </si>
  <si>
    <t>5-8.2</t>
  </si>
  <si>
    <t>PN-1.1</t>
  </si>
  <si>
    <t>PN-1.2</t>
  </si>
  <si>
    <t>PN-2.1</t>
  </si>
  <si>
    <t>PN-3.1</t>
  </si>
  <si>
    <t>PN-3.2</t>
  </si>
  <si>
    <t>PN-3.3</t>
  </si>
  <si>
    <t>PN-4.1</t>
  </si>
  <si>
    <t>PN-4.2</t>
  </si>
  <si>
    <t>PN-4.3</t>
  </si>
  <si>
    <t>PN-4.4</t>
  </si>
  <si>
    <t>PN-4.5</t>
  </si>
  <si>
    <t>PN-4.6</t>
  </si>
  <si>
    <t>PN-4.7</t>
  </si>
  <si>
    <t>PN-5.1</t>
  </si>
  <si>
    <t>PN-6.1</t>
  </si>
  <si>
    <t>PN-7.1</t>
  </si>
  <si>
    <t>PN-7.2</t>
  </si>
  <si>
    <t>PN-8.1</t>
  </si>
  <si>
    <t>PN-8.2</t>
  </si>
  <si>
    <t>PN-9.1</t>
  </si>
  <si>
    <t>PN-9.2</t>
  </si>
  <si>
    <t>PN-9.3</t>
  </si>
  <si>
    <t>PN-9.4</t>
  </si>
  <si>
    <t>PN-9.5</t>
  </si>
  <si>
    <t>PN-9.6</t>
  </si>
  <si>
    <t>PN-9.7</t>
  </si>
  <si>
    <t>PN-9.8</t>
  </si>
  <si>
    <t>PN-9.9</t>
  </si>
  <si>
    <t>PN-9.10</t>
  </si>
  <si>
    <t>PN-9.11</t>
  </si>
  <si>
    <t>PN-9.12</t>
  </si>
  <si>
    <t>PN-9.13</t>
  </si>
  <si>
    <t>PN-9.14</t>
  </si>
  <si>
    <t>PN-9.15</t>
  </si>
  <si>
    <t>PN-9.16</t>
  </si>
  <si>
    <t>PN-9.17</t>
  </si>
  <si>
    <t>PN-9.18</t>
  </si>
  <si>
    <t>PN-9.19</t>
  </si>
  <si>
    <t>PN-10.1</t>
  </si>
  <si>
    <t>PN-10.2</t>
  </si>
  <si>
    <t>PN-11.1</t>
  </si>
  <si>
    <t>PN-12.1</t>
  </si>
  <si>
    <t>PN-12.2</t>
  </si>
  <si>
    <t>PN-13.1</t>
  </si>
  <si>
    <t>PN-14.1</t>
  </si>
  <si>
    <t>PN-15.1</t>
  </si>
  <si>
    <t>oPN-1</t>
  </si>
  <si>
    <t>oPN-2</t>
  </si>
  <si>
    <t>oPN-3</t>
  </si>
  <si>
    <t>oPN-4</t>
  </si>
  <si>
    <t>oPN-5</t>
  </si>
  <si>
    <t>oPN-6</t>
  </si>
  <si>
    <t>oPN-7</t>
  </si>
  <si>
    <t>oPN-8</t>
  </si>
  <si>
    <t>oPN-9</t>
  </si>
  <si>
    <t>oPN-10</t>
  </si>
  <si>
    <t>oPN-11</t>
  </si>
  <si>
    <t>oPN-12</t>
  </si>
  <si>
    <t>oPN-13</t>
  </si>
  <si>
    <t>oPN-14</t>
  </si>
  <si>
    <t>oPN-15</t>
  </si>
  <si>
    <t>o5-1</t>
  </si>
  <si>
    <t>o5-2</t>
  </si>
  <si>
    <t>o5-3</t>
  </si>
  <si>
    <t>o5-5</t>
  </si>
  <si>
    <t>o5-7</t>
  </si>
  <si>
    <t>o5-8</t>
  </si>
  <si>
    <t>o4-1</t>
  </si>
  <si>
    <t>o4-2</t>
  </si>
  <si>
    <t>o4-3</t>
  </si>
  <si>
    <t>o4-4</t>
  </si>
  <si>
    <t>o4-5</t>
  </si>
  <si>
    <t>o4-6</t>
  </si>
  <si>
    <t>o4-7</t>
  </si>
  <si>
    <t>o4-8</t>
  </si>
  <si>
    <t>o4-9</t>
  </si>
  <si>
    <t>o4-11</t>
  </si>
  <si>
    <t>o4-12</t>
  </si>
  <si>
    <t>o4-13</t>
  </si>
  <si>
    <t>o4-14</t>
  </si>
  <si>
    <t>o4-15</t>
  </si>
  <si>
    <t>o4-16</t>
  </si>
  <si>
    <t>o4-17</t>
  </si>
  <si>
    <t>o4-18</t>
  </si>
  <si>
    <t>o4-19</t>
  </si>
  <si>
    <t>o4-20</t>
  </si>
  <si>
    <t>o4-21</t>
  </si>
  <si>
    <t>o4-22</t>
  </si>
  <si>
    <t>o4-23</t>
  </si>
  <si>
    <t>o4-24</t>
  </si>
  <si>
    <t>o4-25</t>
  </si>
  <si>
    <t>o4-26</t>
  </si>
  <si>
    <t>o4-27</t>
  </si>
  <si>
    <t>o4-28</t>
  </si>
  <si>
    <t>o4-29</t>
  </si>
  <si>
    <t>o4-30</t>
  </si>
  <si>
    <t>o4-31</t>
  </si>
  <si>
    <t>o4-32</t>
  </si>
  <si>
    <t>o4-33</t>
  </si>
  <si>
    <t>o4-34</t>
  </si>
  <si>
    <t>o4-35</t>
  </si>
  <si>
    <t>o4-37</t>
  </si>
  <si>
    <t>o3-1</t>
  </si>
  <si>
    <t>o3-2</t>
  </si>
  <si>
    <t>o3-3</t>
  </si>
  <si>
    <t>o3-5</t>
  </si>
  <si>
    <t>o3-6</t>
  </si>
  <si>
    <t>o3-7</t>
  </si>
  <si>
    <t>o3-8</t>
  </si>
  <si>
    <t>o3-9</t>
  </si>
  <si>
    <t>o3-10</t>
  </si>
  <si>
    <t>o3-11</t>
  </si>
  <si>
    <t>o3-12</t>
  </si>
  <si>
    <t>o2-1</t>
  </si>
  <si>
    <t>o2-2</t>
  </si>
  <si>
    <t>o2-3</t>
  </si>
  <si>
    <t>o2-4</t>
  </si>
  <si>
    <t>o2-5</t>
  </si>
  <si>
    <t>o2-6</t>
  </si>
  <si>
    <t>o2-7</t>
  </si>
  <si>
    <t>o2-8</t>
  </si>
  <si>
    <t>o2-9</t>
  </si>
  <si>
    <t>o2-10</t>
  </si>
  <si>
    <t>o2-12</t>
  </si>
  <si>
    <t>o2-14</t>
  </si>
  <si>
    <t>o2-15</t>
  </si>
  <si>
    <t>o2-16</t>
  </si>
  <si>
    <t>o1-1</t>
  </si>
  <si>
    <t>o1-3</t>
  </si>
  <si>
    <t>o1-4</t>
  </si>
  <si>
    <t>o1-5</t>
  </si>
  <si>
    <t>o1-6</t>
  </si>
  <si>
    <t>o1-7</t>
  </si>
  <si>
    <t>o1-8</t>
  </si>
  <si>
    <t>o1-9</t>
  </si>
  <si>
    <t>o1-10</t>
  </si>
  <si>
    <t>o1-11</t>
  </si>
  <si>
    <t>o1-13</t>
  </si>
  <si>
    <t>o1-14</t>
  </si>
  <si>
    <t>o1-15</t>
  </si>
  <si>
    <t>o1-16</t>
  </si>
  <si>
    <t>Akční plán Národního programu konzervace a využívání genetických zdrojů 2023-2027</t>
  </si>
  <si>
    <t>Zásady Národního programu konzervace a využívání genetických zdrojů</t>
  </si>
  <si>
    <t>DC5.b Zvýšení odolnosti a připravenosti integrovaného záchranného systému a zdravotnického systému na dopady změny klimatu</t>
  </si>
  <si>
    <t>DC1.a Adaptační opatření v pozemkových úpravách</t>
  </si>
  <si>
    <t>DC1.b Opatření k omezení degradace zemědělské půdy a ekologické zemědělství</t>
  </si>
  <si>
    <t>DC1.c Adaptační opatření v oblasti zemědělských odvodnění a závlah</t>
  </si>
  <si>
    <t>DC1.d Diverzifikace a adaptace zemědělského hospodaření při ekonomické udržitelnosti</t>
  </si>
  <si>
    <t>DC1.e Výzkum adaptace a rozvoj výstrah a řízení rizik pro zemědělce</t>
  </si>
  <si>
    <t>DC2.a Podpora přirozené odolnosti a obnovy lesních porostů</t>
  </si>
  <si>
    <t>DC2.b Systém zvládání rizik a ochrana genetických zdrojů a biomasy v lesích</t>
  </si>
  <si>
    <t>DC2.c Podpora retence vody v lesích</t>
  </si>
  <si>
    <t>DC3.a Ochrana a obnova vodních toků a niv pro podporu adaptace na změnu klimatu</t>
  </si>
  <si>
    <t>DC3.b Ochrana a podpora přirozených vodních zdrojů</t>
  </si>
  <si>
    <t>DC3.c Využití vodních nádrží, lomů a důlních děl při adaptaci na změnu klimatu</t>
  </si>
  <si>
    <t>DC3.d Adaptační opatření při odběrech, vypouštění, opětovném využití a recyklaci vod</t>
  </si>
  <si>
    <t>DC4.a Adaptace na změnu klimatu při hospodaření s vodami v sídlech a zvládání sucha a nedostatku vody</t>
  </si>
  <si>
    <t>DC4.b Adaptační opatření pro snížení rizik povodní v sídlech</t>
  </si>
  <si>
    <t>DC4.c Adaptační opatření v plánování a rozvoji sídel</t>
  </si>
  <si>
    <t>DC4.d Adaptace staveb na změnu klimatu a stabilizace havarijních svahových nestabilit</t>
  </si>
  <si>
    <t>DC4.e Adaptační opatření v oblasti zdravotnictví</t>
  </si>
  <si>
    <t>DC4.f Adaptační opatření v cestovním ruchu a ochraně památek</t>
  </si>
  <si>
    <t>DC4.g Adaptační opatření v dopravě</t>
  </si>
  <si>
    <t>DC4.h Adaptace na změnu klimatu v průmyslu a energetice</t>
  </si>
  <si>
    <t>DC5.a Zajištění informovanosti a rozvoj varovných systémů</t>
  </si>
  <si>
    <t>PNO.a Průřezové ekonomické nástroje a mezinárodní procesy podporující adaptaci na změnu klimatu</t>
  </si>
  <si>
    <t>PNO.b Krajinné plánování, zelená infrastruktura a zvládání invazních druhů při adaptaci na změnu klimatu</t>
  </si>
  <si>
    <t>PNO.c Vzdělávání, výchova a osvěta v oblasti změny klimatu a adaptace</t>
  </si>
  <si>
    <t>PNO.d Podpora samospráv a znalostní základny pro adaptaci na změnu klimatu</t>
  </si>
  <si>
    <t>Koncepce PO v lesích</t>
  </si>
  <si>
    <t>kód SC</t>
  </si>
  <si>
    <t>Zkratky institucí</t>
  </si>
  <si>
    <t>Přehled dílčích cílů</t>
  </si>
  <si>
    <t>Zkratky strategických a koncepčních dokumentů</t>
  </si>
  <si>
    <t>zkratka</t>
  </si>
  <si>
    <t>název</t>
  </si>
  <si>
    <t>Potenciální a NOVÉ ekonomické nástroje
**</t>
  </si>
  <si>
    <t>Stávající finanční zdroje a ekonomické nástroje
**</t>
  </si>
  <si>
    <t>Finanční náročnost do r. 2030
**</t>
  </si>
  <si>
    <t>Předpokládané výstupy
*</t>
  </si>
  <si>
    <t>*</t>
  </si>
  <si>
    <t>**</t>
  </si>
  <si>
    <t>OPST 2021-2027</t>
  </si>
  <si>
    <t>OPD 2021-2027</t>
  </si>
  <si>
    <t>programy podpory NNO</t>
  </si>
  <si>
    <t>MŽP, správy NP</t>
  </si>
  <si>
    <t>ČKA, ČKAIT, MŽP, MV, GŘ HZS ČR, VÚV</t>
  </si>
  <si>
    <t>1-6.2</t>
  </si>
  <si>
    <t>KHS</t>
  </si>
  <si>
    <t>Zavádění nástrojů odpovědného řízení sídel pro podporu adaptace na změnu klimatu snižováním jejich ekologické stopy plynoucí z rostoucích nároků</t>
  </si>
  <si>
    <t>Posílení významu plánování a rozvoje systémů sídelní zeleně včetně vodních ploch v rámci urbanistického rozvoje v zájmu její účinnosti, propojenosti a dostupnosti</t>
  </si>
  <si>
    <t>Realizace opatření proti šíření nepůvodních invazních druhů rostlin a živočichů a jejich regulace či eradikace</t>
  </si>
  <si>
    <t>Aplikační dokument ke Koncepci SLP 2035</t>
  </si>
  <si>
    <t>AP NPGZ 2023-27</t>
  </si>
  <si>
    <t xml:space="preserve">Koncepce rozvoje Letecké služby PČR
</t>
  </si>
  <si>
    <t>Rámec ze Sendai  2015-2030</t>
  </si>
  <si>
    <t>Rámec ze Sendai</t>
  </si>
  <si>
    <t>Rámec DRR ze Sendai  2015-2030</t>
  </si>
  <si>
    <t>Státní program EVVO</t>
  </si>
  <si>
    <t>Koncepce VaVaI MŽP</t>
  </si>
  <si>
    <t>AP NPGZ 2023-27, Zásady NPGZ</t>
  </si>
  <si>
    <t>nelze oddělit
od 1-11.1</t>
  </si>
  <si>
    <t>do 2028 5,7 mld. Kč (EU: 2 mld. Kč, národní: 3,7 mld. Kč)</t>
  </si>
  <si>
    <t>Startegie MZe 2030: A.1</t>
  </si>
  <si>
    <t>Strategie MZe 2030: A.8.2</t>
  </si>
  <si>
    <t xml:space="preserve">30 mil. Kč </t>
  </si>
  <si>
    <t>do 2028 151 mil. Kč (EU: 52,8 mil. Kč, národní: 98,2 mil. Kč)</t>
  </si>
  <si>
    <t>Strategie MZe 2030: H.2.2; Koncepce SUCHO</t>
  </si>
  <si>
    <t>Strategie MZe 2030 (H.2.2) Koncepce SUCHO</t>
  </si>
  <si>
    <t xml:space="preserve">Celofaremní ekoplatba (2023-2027): 1,175 mld. EUR. Podmíněnost a SPÚ: nelze odhadnout. OPŽP: 2,7 mld. Kč (vegetační prvky)
 </t>
  </si>
  <si>
    <t>do 2028 610,7 mil. Kč (EU: 213,7 mil. Kč, národní: 397 mil. Kč). SPÚ: nelze odhadnout</t>
  </si>
  <si>
    <t xml:space="preserve">viz 1-11.1
</t>
  </si>
  <si>
    <t>SR (MZe, MŽP a MO), SP SZP</t>
  </si>
  <si>
    <t>OPŽP součástí 2-2.2</t>
  </si>
  <si>
    <t>1300 mil. Kč (EU: 200 mil. Kč, národní: 800 mil. Kč, požadavky na nové národní zdroje 300 mil. Kč)</t>
  </si>
  <si>
    <t>LIFE, NV 30/2014, PRV</t>
  </si>
  <si>
    <t>SZP 2023-2027; Koncepce SLP do 2035; EU Forest Strategy for 2030; Biodiversity Strategy for 2030</t>
  </si>
  <si>
    <t>Program revitalizace Krušných hor, část D - Podpůrné činnosti</t>
  </si>
  <si>
    <t>OPŽP součástí 1-11.1</t>
  </si>
  <si>
    <t>INTERREG</t>
  </si>
  <si>
    <t>cca 3 mld. Kč</t>
  </si>
  <si>
    <t>Strategie MZe 2030: SC H.2 a SC H.5; Koncepce SUCHO</t>
  </si>
  <si>
    <t xml:space="preserve">Strategie MZe 2030: úkol  H.1 a H.2; Koncepce SUCHO </t>
  </si>
  <si>
    <t>SPŽP: SC 1.1.5</t>
  </si>
  <si>
    <t>Koncepce SUCHO, opatření 4.2.3</t>
  </si>
  <si>
    <t>TAČR (PPŽ)</t>
  </si>
  <si>
    <t>OPŽP: 60 mil. Kč</t>
  </si>
  <si>
    <t>MŽP: 518 mil. Kč (OPŽP 485 mil. Kč; NPŽP 33 mil. Kč)</t>
  </si>
  <si>
    <t>nelze odhadnout, vazba na 4-1.1</t>
  </si>
  <si>
    <t>podpůrně NZÚ a OPŽP (vegetace, OZE), další ekonomické nástroje (zvýhodněné půjčky aj.)</t>
  </si>
  <si>
    <t>MŽP: 30 mil. Kč (OPŽP)</t>
  </si>
  <si>
    <t>Koncepce SUCHO: úkol 4.5.1</t>
  </si>
  <si>
    <t>TAČR, SR, OPŽP</t>
  </si>
  <si>
    <t>řádově cca 200 mil. Kč</t>
  </si>
  <si>
    <t>Koncepce PO v lesích;  Koncepce rozvoje Letecké služby PČR</t>
  </si>
  <si>
    <t>250 mil. Kč</t>
  </si>
  <si>
    <t>TAČR, DKRVO</t>
  </si>
  <si>
    <t>TAČR (PPŽ 2 - Změna klimatu a její dopady v ČR), Dlouhodobá koncepce rozvoje ČHMÚ</t>
  </si>
  <si>
    <t>cca 80 mil. Kč. Aplikovaný výzkum z PPŽ 2, sanance ze SFŽP</t>
  </si>
  <si>
    <t>SFŽP, TAČR (Centrum RENS končí v roce 2026); Jan Amos Komenský (Přírodní georizika)</t>
  </si>
  <si>
    <t>TAČR (PPŽ 2 - Environmentální a klimatické výzvy)</t>
  </si>
  <si>
    <t>10 mil Kč</t>
  </si>
  <si>
    <t>MŽP: 116 mil. Kč (OPŽP 111 mil. Kč, OPST 5 mil. Kč)</t>
  </si>
  <si>
    <t>OPŽP: 4 mld. Kč</t>
  </si>
  <si>
    <t>SPŽP: SC 3.2.2.; SOBR 2030: opatření 2.1.9</t>
  </si>
  <si>
    <t>30 mil. Kč (OPŽP)</t>
  </si>
  <si>
    <t>75 mil. Kč (OPŽP)</t>
  </si>
  <si>
    <t>SP SZP, intervence  AEKO (16.70 ,17.70, 18.70, 19.70,  20.70, 21.70  22.70)</t>
  </si>
  <si>
    <t>550 mil. Kč</t>
  </si>
  <si>
    <t>NPŽP, OPŽP, program podpory NNO</t>
  </si>
  <si>
    <t>4 mil. Kč</t>
  </si>
  <si>
    <t>NPŽP, krajské programy</t>
  </si>
  <si>
    <t>NPŽP, IROP, krajské programy, programy MV, program podpory NNO</t>
  </si>
  <si>
    <t>NAKI, TAČR, OPŽP</t>
  </si>
  <si>
    <t>viz 4-34.2</t>
  </si>
  <si>
    <t>ModFond</t>
  </si>
  <si>
    <t>SPÚ, MŽP, správci povodí, správy NP</t>
  </si>
  <si>
    <t>Podpora výzkumu a inovací půdoochranných technologií a postupů</t>
  </si>
  <si>
    <t>Podpora trvalých vegetačních prvků s protierozní funkcí</t>
  </si>
  <si>
    <t>MZe: 650 mil. Kč; MŽP: 15 mil. Kč</t>
  </si>
  <si>
    <t>OPŽP, SP SZP, PPK/NPŽP</t>
  </si>
  <si>
    <t xml:space="preserve">MZe: osvětové akce cca. 200 tis./rok;
MŽP: přírodě bližší hospodářské způsoby OPŽP 150 mil. Kč </t>
  </si>
  <si>
    <t>SR (MZe, MŽP a MO), OPŽP</t>
  </si>
  <si>
    <t>SR (MZe, MŽP a MO), dotace EU (SP SZP), OPŽP</t>
  </si>
  <si>
    <t>MŽP, krajské úřady</t>
  </si>
  <si>
    <t>MZe, správci povodí</t>
  </si>
  <si>
    <t>SR, TAČR</t>
  </si>
  <si>
    <t>Výzkum nástrojů pro vymísťování strategického  majetku a zdravotně nebezpečných látek ze záplavových území</t>
  </si>
  <si>
    <t>OPŽP, NPŽP, TAČR</t>
  </si>
  <si>
    <t xml:space="preserve">Podpora inovací a technologií využívající pro ochlazování budov decentralizované OZE a vegetaci </t>
  </si>
  <si>
    <t>Ekonomické nástroje pro výkup pozemků a rozvoj doprovodné silniční vegetace</t>
  </si>
  <si>
    <t>OPŽP, PPK/NPŽP, krajské rozpočty</t>
  </si>
  <si>
    <t>SR,OPŽP</t>
  </si>
  <si>
    <t>NRIS3</t>
  </si>
  <si>
    <t>Národní výzkumná a inovační strategie pro inteligentní specializaci České republiky</t>
  </si>
  <si>
    <t>Koncepce VaVaI MŽP:  2.1, 2.4, 3, 4.1 a 4.2; NRIS3: Posílení odolnosti společnosti proti bezpečnostním hrozbám</t>
  </si>
  <si>
    <t>SR (MMR - programy na podporu DMO a NNO, podprogram Oživení CR, nový marketingový program), zdroje agentury CzechTourism</t>
  </si>
  <si>
    <t>Prověřovat hydrické využití nevyužívaných důlních děl a povrchových těžeben s ukončenou těžbou k akumulaci nebo retenci vod</t>
  </si>
  <si>
    <t>Bezpečné převedení zvýšených průtoků kombinací technických a přírodě blízkých protipovodňových opatření s minimálním negativním vlivem na ekologický stav vod, přírody a krajiny</t>
  </si>
  <si>
    <t>Přizpůsobení výstavby na dopady změny klimatu</t>
  </si>
  <si>
    <t>Posílení a rozvoj infrastruktury a kapacit základních složek integrovaného záchranného systému, zdravotnického systému a jejich specializovaných zásahových kapacit</t>
  </si>
  <si>
    <t>Rozvíjení komunikačních a informačních systémů pro řízení a koordinaci zásahů integrovaného záchranného systému</t>
  </si>
  <si>
    <t>Zlepšení monitoringu, analýz a předpovědí stavu a režimu atmosféry, hydrosféry a dalších složek životního prostředí a jejich dopadů na společnost</t>
  </si>
  <si>
    <t>Plánování vodohospodářských opatření v krajině s ohledem na změnu klimatu</t>
  </si>
  <si>
    <t>Státní politika životního prostředí ČR 2030 s výhledem do 2050</t>
  </si>
  <si>
    <t>Česká komora autorizovaných inženýrů a techniků činných ve výstavbě</t>
  </si>
  <si>
    <t>Česká komora architektů</t>
  </si>
  <si>
    <t>Národní pedagogický institut České republiky</t>
  </si>
  <si>
    <t>Česká agentura pro standardizaci</t>
  </si>
  <si>
    <t>Česká asociace pojišťoven</t>
  </si>
  <si>
    <t>Česká školní inspekce</t>
  </si>
  <si>
    <t>ZEMĚ II</t>
  </si>
  <si>
    <t>SPŽP</t>
  </si>
  <si>
    <t>Aktualizace celostátních databází OPVZ</t>
  </si>
  <si>
    <t>Studie HDV, SPŽP</t>
  </si>
  <si>
    <t>SPŽP; Koncepce ochrany před povodněmi</t>
  </si>
  <si>
    <t xml:space="preserve">Státní kulturní politika 2026-2030+ </t>
  </si>
  <si>
    <t>SPŽP, SOBR</t>
  </si>
  <si>
    <t>SPŽP, Adaptační strategie EU</t>
  </si>
  <si>
    <t>SPŽP, POKR</t>
  </si>
  <si>
    <t>Studie HDV; SPŽP: SC 1.1.5; Koncepce SUCHO</t>
  </si>
  <si>
    <t>SPŽP; Koncepce SUCHO</t>
  </si>
  <si>
    <t>10-15 mil ročně</t>
  </si>
  <si>
    <t>60 mil. Kč + ročně 3 mil. Kč  vzdělávací programy</t>
  </si>
  <si>
    <t>20 mil. Kč</t>
  </si>
  <si>
    <t>Podpora samospráv a jejich úřadů při přípravě a naplňování adaptačních strategií</t>
  </si>
  <si>
    <t>Průběžná aktualizace a uplatňování znalostní základny pro adaptaci na změnu klimatu</t>
  </si>
  <si>
    <t>MŽP, MŠMT, KPR, NLI, VÚLHM</t>
  </si>
  <si>
    <r>
      <rPr>
        <b/>
        <sz val="9"/>
        <rFont val="Arial"/>
        <family val="2"/>
        <charset val="238"/>
      </rPr>
      <t xml:space="preserve">EU zdroje do r. 2030 </t>
    </r>
    <r>
      <rPr>
        <sz val="9"/>
        <rFont val="Arial"/>
        <family val="2"/>
        <charset val="238"/>
      </rPr>
      <t xml:space="preserve">(v mil. Kč) - předpokládané </t>
    </r>
    <r>
      <rPr>
        <u/>
        <sz val="9"/>
        <rFont val="Arial"/>
        <family val="2"/>
        <charset val="238"/>
      </rPr>
      <t>celkové požadavky</t>
    </r>
    <r>
      <rPr>
        <sz val="9"/>
        <rFont val="Arial"/>
        <family val="2"/>
        <charset val="238"/>
      </rPr>
      <t xml:space="preserve"> na evropské zdroje (stávající i budoucí 2028+)</t>
    </r>
  </si>
  <si>
    <r>
      <rPr>
        <b/>
        <u/>
        <sz val="9"/>
        <rFont val="Arial"/>
        <family val="2"/>
        <charset val="238"/>
      </rPr>
      <t>Potenciální a nové</t>
    </r>
    <r>
      <rPr>
        <b/>
        <sz val="9"/>
        <rFont val="Arial"/>
        <family val="2"/>
        <charset val="238"/>
      </rPr>
      <t xml:space="preserve"> ekonomické nástroje</t>
    </r>
    <r>
      <rPr>
        <sz val="9"/>
        <rFont val="Arial"/>
        <family val="2"/>
        <charset val="238"/>
      </rPr>
      <t xml:space="preserve"> (text) - připravované/neschválené i nové programy, stávající pouze při rozšíření</t>
    </r>
  </si>
  <si>
    <t>MPO, MŠMT, MMR, MZd</t>
  </si>
  <si>
    <t>MŽP, MK, MPO, MD, MZe, MZd</t>
  </si>
  <si>
    <t>SZÚ, SVS, MŽP, ČHMÚ</t>
  </si>
  <si>
    <t>MZe, správci povodí, VÚV</t>
  </si>
  <si>
    <t>MMR (NOK), AV ČR (CzechGlobe), COŽP UK, EEIP</t>
  </si>
  <si>
    <t>MPSV, MŠMT, MPO, MV, GŘ HZS ČR, ČHMÚ, SZÚ, AV ČR, SMO ČR, SMS ČR, NNO poskytující sociální služby</t>
  </si>
  <si>
    <t>MZe, správci povodí, LČR</t>
  </si>
  <si>
    <t>LČR</t>
  </si>
  <si>
    <t>Lesy ČR, s.p.</t>
  </si>
  <si>
    <t>krajské hygienické stanice</t>
  </si>
  <si>
    <t>MŽP, MZe, MPSV, MMR, MV, NPI ČR, ČKA, ČKAIT, MPO</t>
  </si>
  <si>
    <t>NPI ČR</t>
  </si>
  <si>
    <t>Výzkumný ústav vodohospodářský T.G.M.</t>
  </si>
  <si>
    <t>VÚK</t>
  </si>
  <si>
    <t>ČRA</t>
  </si>
  <si>
    <t>Česká rozvojová agentura</t>
  </si>
  <si>
    <t>Český telekomunikační úřad</t>
  </si>
  <si>
    <t>ČTÚ</t>
  </si>
  <si>
    <t>ZÚ</t>
  </si>
  <si>
    <t>zdravotní ústavy</t>
  </si>
  <si>
    <t>SVS</t>
  </si>
  <si>
    <t>Státní veterinární správa</t>
  </si>
  <si>
    <t>Státní ústav pro kontrolu léčiv</t>
  </si>
  <si>
    <t>SÚKL</t>
  </si>
  <si>
    <t>ORP</t>
  </si>
  <si>
    <t>obce s rozšířenou působností</t>
  </si>
  <si>
    <t>ÚV ČR</t>
  </si>
  <si>
    <t>Úřad vlády ČR</t>
  </si>
  <si>
    <t>NLI</t>
  </si>
  <si>
    <t>Národní lesnický institut, dříve známý jako ÚHÚL (Ústav pro hospodářskou úpravu lesů)</t>
  </si>
  <si>
    <t>Výzkumný ústav pro krajinu, dříve známý jako VÚKOZ (Výzkumný ústav Silva Taroucy pro krajinu a okrasné zahradnictví)</t>
  </si>
  <si>
    <t>RVVI</t>
  </si>
  <si>
    <t>Rada pro výzkum, vývoj a inovace</t>
  </si>
  <si>
    <t>ÚNMZ</t>
  </si>
  <si>
    <t>KPR</t>
  </si>
  <si>
    <t>Kancelář prezidenta republiky</t>
  </si>
  <si>
    <t>Úřad pro technickou normalizaci, metrologii a státní zkušebnictví</t>
  </si>
  <si>
    <t>kurz EUR/Kč = 23,50</t>
  </si>
  <si>
    <t>ÚKZÚZ</t>
  </si>
  <si>
    <t>2-5.6</t>
  </si>
  <si>
    <t>Vyhodnocení postupů lesnického managementu pro podporu udržení a zlepšování půdních vlastností ve vztahu ke změně klimatu</t>
  </si>
  <si>
    <t>4-9.2</t>
  </si>
  <si>
    <t>Podpora bezpečného převedení vody zastavěnými částmi obcí s využitím kombinovaných opatření povodňové ochrany</t>
  </si>
  <si>
    <t xml:space="preserve">Strategie MZe 2030+ (strategický cíl A6, dílčí cíl A.6.3). </t>
  </si>
  <si>
    <t>SR (MZe/programy podpory VaV)</t>
  </si>
  <si>
    <t>SR (Národní programy Mze) OPŽP, NPO, prostředky obcí a vlasníků nemovitostí</t>
  </si>
  <si>
    <t>programy podpory VaVaI: PPŽ 2, SIGMA, BETA 3, TREND, ZEMĚ II, OPST, Horizon EU</t>
  </si>
  <si>
    <t>1,2 mld. do 2035</t>
  </si>
  <si>
    <t>MV: programové období 2028+</t>
  </si>
  <si>
    <t>83 mil. Kč</t>
  </si>
  <si>
    <t>cca 50 mil. Kč</t>
  </si>
  <si>
    <t>MV: 20 mil. Kč</t>
  </si>
  <si>
    <t>MV: 10 mil. Kč</t>
  </si>
  <si>
    <t>MV: 15 mil. Kč</t>
  </si>
  <si>
    <t>MV: 1,2 mld. Kč</t>
  </si>
  <si>
    <t>MV: 8 mil. Kč</t>
  </si>
  <si>
    <t>MV: 13,6 mld. Kč</t>
  </si>
  <si>
    <t>MV: 11,55 mld. Kč</t>
  </si>
  <si>
    <t>MV: cca 5,9 mld. Kč (pořízení vrtulníků pro LHS) + 3,6 mld. Kč</t>
  </si>
  <si>
    <t>MV: 100 mil. Kč</t>
  </si>
  <si>
    <t>MV: 1 mld. Kč</t>
  </si>
  <si>
    <t>MV: 0,9 mld. Kč</t>
  </si>
  <si>
    <t>SR (MV), NPO, OPTAK, případně Modernizační fond</t>
  </si>
  <si>
    <t>SR 65%, SP SZP (kofinancování 35 %)</t>
  </si>
  <si>
    <t>OPD, SR (MD)</t>
  </si>
  <si>
    <t>OPTP</t>
  </si>
  <si>
    <t>4_10.1</t>
  </si>
  <si>
    <t>MMR: nelze odhadnout; MV: 10 mil. Kč</t>
  </si>
  <si>
    <t>MV: programové období 2028+, příp. SR (obrana a vnitřní bezpečnost)</t>
  </si>
  <si>
    <t xml:space="preserve">Koncepce řešení problematiky ochrany před povodněmi; Plány pro zvládání povodňových rizik </t>
  </si>
  <si>
    <t>MZe, MK, SPÚ, AOPK ČR</t>
  </si>
  <si>
    <t>MŽP, ČHMÚ, SPÚ, TA ČR</t>
  </si>
  <si>
    <t>MMR, VÚV</t>
  </si>
  <si>
    <t>Prověřování potenciálu hydrického využití území po těžbě k retenci nebo akumulaci vod</t>
  </si>
  <si>
    <t>MMR, VÚV, NNO (ČvT apod.)</t>
  </si>
  <si>
    <t>Metodické vedení kombinovaných opatření povodňové ochrany</t>
  </si>
  <si>
    <t>MŽP, ČHMÚ, MV, GŘ HZS ČR, MŠMT, AV ČR</t>
  </si>
  <si>
    <t>MZd, ČHMÚ</t>
  </si>
  <si>
    <t>MŽP, MV</t>
  </si>
  <si>
    <t>kraje, GŘ HZS ČR, HZS krajů</t>
  </si>
  <si>
    <t>Plánování opatření pro eliminaci klimatických rizik v průmyslu</t>
  </si>
  <si>
    <t xml:space="preserve">Zpracování plánu pro zvládání zdravotních dopadů extrémně vysoké teploty vzduchu  </t>
  </si>
  <si>
    <t>ČSÚ</t>
  </si>
  <si>
    <t>Zpřístupnění veřejného portálu zeleného rozpočtování</t>
  </si>
  <si>
    <t>fondy EU</t>
  </si>
  <si>
    <t>MMR, MPO, MD, MK, MŠMT</t>
  </si>
  <si>
    <t>Ekonomické a fiskální nástroje reflektující environmentální a klimatické externality</t>
  </si>
  <si>
    <t>MŽP, MZe, MV, MPO (RVVI), MŠMT, MZd, MK, MD</t>
  </si>
  <si>
    <t>S,E,I</t>
  </si>
  <si>
    <t>POP, NRPP</t>
  </si>
  <si>
    <t>SP SZP, SR</t>
  </si>
  <si>
    <t>SR (MZe, MŽP), OPŽP, SP SZP</t>
  </si>
  <si>
    <t>vložné, NRPP</t>
  </si>
  <si>
    <t>Identifikace degradovaných lesních půd</t>
  </si>
  <si>
    <t xml:space="preserve">Monitoring škodlivých činitelů dřevin </t>
  </si>
  <si>
    <t>V, M, I</t>
  </si>
  <si>
    <t>SR (MZe, MŽP), SP SZP, OPŽP</t>
  </si>
  <si>
    <t>Aplikace managementových opatření na lesních stanovištích ovlivněných vodou</t>
  </si>
  <si>
    <t>Podpora revitalizace a renaturace koryt vodních toků a niv vč. migrační prostupnosti</t>
  </si>
  <si>
    <t>E, O, M, L</t>
  </si>
  <si>
    <t>OPŽP, NPŽP, OPST, Norské fondy, SR, SP SZP, rozpočty správců vodních toků</t>
  </si>
  <si>
    <t>MZd (O+L): cca 12 mil. Kč</t>
  </si>
  <si>
    <t>Podpora decentrálního čištění odpadních vod v obcích do 1000 EO s roztroušenou zástavbou</t>
  </si>
  <si>
    <t>MZe, MMR, MD</t>
  </si>
  <si>
    <t>MZd (L+M): cca 8 mil. Kč</t>
  </si>
  <si>
    <t>Omezování dopadů zimního solení v sídlech prostřednictvím metodik a šetrných postupů</t>
  </si>
  <si>
    <t>TAČR, LIFE</t>
  </si>
  <si>
    <t>Zajištění optimálního mikroklimatu ve zdravotnických, sociálních a školských zařízeních při vedrech</t>
  </si>
  <si>
    <t>MPSV, MŠMT</t>
  </si>
  <si>
    <t>MZd (M): cca 250 tis. Kč</t>
  </si>
  <si>
    <t>Podpora uplatnění komunitního zahradničení jako nástroje adaptace sídel a zvyšování resilience obyvatel</t>
  </si>
  <si>
    <t>MZd: cca 18,5 mil. Kč</t>
  </si>
  <si>
    <t>MZd: cca 15 mil. Kč</t>
  </si>
  <si>
    <t>MZd: cca 5,45 mil. Kč</t>
  </si>
  <si>
    <t>MZd: cca 7 mil. Kč</t>
  </si>
  <si>
    <t>MZd: cca 3 mil. Kč; MV: 20 mil. Kč</t>
  </si>
  <si>
    <t>Zohlednění změny klimatu při aktualizaci Implementačního plánu Strategie rozvoje ITS</t>
  </si>
  <si>
    <t>MMR, MZd (SZÚ), MV, objednatelé veřejné dopravy (kraje, města)</t>
  </si>
  <si>
    <t>Vývoj metod pro identifikaci nebezpečí a analýzy rizik z průmyslových havárií</t>
  </si>
  <si>
    <t>Provedení posouzení přírodních rizik ohrožujících poskytování základních služeb v odvětví energetiky</t>
  </si>
  <si>
    <t>cca 400 mil. Kč/rok (údržba lesních cest)</t>
  </si>
  <si>
    <t>vlastní zdroje ČEZ a.s., SR ve vazbě na provoz infrastruktury</t>
  </si>
  <si>
    <t>OPŽP, rozpočty HZS ČR, NPO</t>
  </si>
  <si>
    <t>SR (MV, MZd), kraj, IROP, obce</t>
  </si>
  <si>
    <t>MZe, AOPK ČR, ČSÚ, MMR</t>
  </si>
  <si>
    <t xml:space="preserve">MPO (RVVI), TA ČR, MZe (NAZV), MK (NAKI) </t>
  </si>
  <si>
    <t>Analýza ekonomických a fiskálních nástrojů pro podporu adaptace na změnu klimatu</t>
  </si>
  <si>
    <t>Úprava ekonomických a fiskálních nástrojů pro podporu adaptace na změnu klimatu</t>
  </si>
  <si>
    <t>MZe, VÚV, AOPK ČR, NNO a instituce  EVVO</t>
  </si>
  <si>
    <t>Metodická podpora krajinného plánování</t>
  </si>
  <si>
    <t>MMR, MZe, MK, MŠMT, MPO, MD</t>
  </si>
  <si>
    <r>
      <t xml:space="preserve">EU zdroje do r. 2030
</t>
    </r>
    <r>
      <rPr>
        <sz val="10"/>
        <rFont val="Arial"/>
        <family val="2"/>
        <charset val="238"/>
      </rPr>
      <t>(v mil. Kč)</t>
    </r>
  </si>
  <si>
    <r>
      <t xml:space="preserve">NÁRODNÍ zdroje do r. 2030
</t>
    </r>
    <r>
      <rPr>
        <sz val="10"/>
        <rFont val="Arial"/>
        <family val="2"/>
        <charset val="238"/>
      </rPr>
      <t>(v mil. Kč)</t>
    </r>
  </si>
  <si>
    <r>
      <t xml:space="preserve">Požadavky na NOVÉ NÁRODNÍ zdroje 
</t>
    </r>
    <r>
      <rPr>
        <sz val="10"/>
        <rFont val="Arial"/>
        <family val="2"/>
        <charset val="238"/>
      </rPr>
      <t>(v mil. Kč)</t>
    </r>
  </si>
  <si>
    <t>Zachování či zlepšení stavu souborů lesních typů ovlivněných vodou a ochrana mokřadů, rašelinišť a pramenišť v lesích</t>
  </si>
  <si>
    <t>Zabezpečení plnění koncepce pro zvládání sucha a nedostatku vody a pro předcházení mimořádným událostem vyvolaným dlouhodobým nedostatkem vody</t>
  </si>
  <si>
    <t>Podpora programů zaměřených na rezidenční a komerční sektor přispívajících k adaptaci budov na změnu klimatu</t>
  </si>
  <si>
    <t>O,M,N</t>
  </si>
  <si>
    <t>Aktualizace metodik, standardů a technických norem pro vodohospodářské projektování se zohledněním změny klimatu</t>
  </si>
  <si>
    <t xml:space="preserve">MŽP, MZe </t>
  </si>
  <si>
    <t>MPO, ČHMÚ, SPÚ, ÚNMZ (ČAS)</t>
  </si>
  <si>
    <t>4-27.2</t>
  </si>
  <si>
    <t>4-27.3</t>
  </si>
  <si>
    <t>M,L,E</t>
  </si>
  <si>
    <t>L,M</t>
  </si>
  <si>
    <t>MZd, MMR, MŽP</t>
  </si>
  <si>
    <t>MŽP, MO, KPR</t>
  </si>
  <si>
    <t>Výzkum, osvěta a informovanost v oblasti rizik biotických škodlivých činitelů dřevin a jejich integrovaného managementu</t>
  </si>
  <si>
    <t>MZe, AOPK ČR, správci povodí, LČR, správy NP,  správy NP, SFŽP, SPÚ, VÚV</t>
  </si>
  <si>
    <t>MMR, MZe, správci povodí, LČR</t>
  </si>
  <si>
    <t>Dokončení legislativního a metodického rámce pro stanovování minimálních zůstatkových průtoků</t>
  </si>
  <si>
    <t>V,O,L,N,M,E</t>
  </si>
  <si>
    <t>průběžné KT: 2028</t>
  </si>
  <si>
    <t>Metodická podpora a sdílení dobré praxe při uplatňování adaptačních principů do územního plánování</t>
  </si>
  <si>
    <t>2032, KT: 2030</t>
  </si>
  <si>
    <t>Metodická podpora vyhodnocování adaptačního potenciálu sídel jako podkladu pro udržitelný rozvoj sídel</t>
  </si>
  <si>
    <r>
      <t>V</t>
    </r>
    <r>
      <rPr>
        <sz val="9"/>
        <color rgb="FF7030A0"/>
        <rFont val="Arial"/>
        <family val="2"/>
        <charset val="238"/>
      </rPr>
      <t>,O</t>
    </r>
  </si>
  <si>
    <t>MMR, MK, MZd</t>
  </si>
  <si>
    <t>O,V,L,M</t>
  </si>
  <si>
    <t>Obnova a stabilizace vegetační složky památkově chráněných areálů</t>
  </si>
  <si>
    <t>2030, KT: 2029</t>
  </si>
  <si>
    <t>Zavedení nástrojů pro rychlou obnovu dopravní infrastruktury po mimořádných událostech</t>
  </si>
  <si>
    <t>SFDI, ŘSD, Správa železnic, MŽP, MV (HZS ČR), kraje</t>
  </si>
  <si>
    <t>MPO, MV, TA ČR, GŘ HZS ČR, MD</t>
  </si>
  <si>
    <t>MV, SÚJB</t>
  </si>
  <si>
    <t>Hodnocení rizik včetně souběžných a vícečetných rizik</t>
  </si>
  <si>
    <t>MŽP, TA ČR, AV ČR, ČGS</t>
  </si>
  <si>
    <t>Znalostní báze a informační podpora pro zvýšení resilience vůči meteorologickým extrémům</t>
  </si>
  <si>
    <t>I,V,O,E</t>
  </si>
  <si>
    <t>Zohlednění adaptačních potřeb v dotačních mechanismech EU fondů</t>
  </si>
  <si>
    <t xml:space="preserve">Podmínění kompenzací škod z veřejných rozpočtů adaptačními opatřeními </t>
  </si>
  <si>
    <t>sítě obcí a municipalit, MAS</t>
  </si>
  <si>
    <t>O,M,I,E</t>
  </si>
  <si>
    <t>Podpora vzdělávacích programů o změně klimatu v dotačních řízeních v oblasti EVVO</t>
  </si>
  <si>
    <t>AV ČR, TA ČR, GA ČR</t>
  </si>
  <si>
    <t>programové období 2028+</t>
  </si>
  <si>
    <t>SR (MV), OPŽP,  rozpočty HZS ČR</t>
  </si>
  <si>
    <t>TA ČR, OPŽP, POPFK, PPK</t>
  </si>
  <si>
    <t>4-2.4</t>
  </si>
  <si>
    <t>Voda jako strategická surovina a priorita</t>
  </si>
  <si>
    <t>PN-10.3</t>
  </si>
  <si>
    <t>Prověření a zjednodušení podmínek pro přípravu a realizaci adaptačních opatření</t>
  </si>
  <si>
    <t>Priorita</t>
  </si>
  <si>
    <t>vysoká</t>
  </si>
  <si>
    <t>střední</t>
  </si>
  <si>
    <t>nízká</t>
  </si>
  <si>
    <t>kraje, obce, AOPK ČR, VÚV, profesní sdružení (SMO ČR ap.)</t>
  </si>
  <si>
    <t>kód dle NAPAZK 2026-30</t>
  </si>
  <si>
    <t>Koncepce ochrany obyvatelstva ČR, Strategie HZS ČR do roku 2030</t>
  </si>
  <si>
    <t>Koncepce PO v lesích, Koncepce ochrany obyvatelstva ČR, Strategie HZS ČR do roku 2030, Koncepce rozvoje Letecké služby PČR</t>
  </si>
  <si>
    <t>Připravovaná koncepce státního virtuálního operátora</t>
  </si>
  <si>
    <t>Relevantní strategické dokumenty 
***</t>
  </si>
  <si>
    <r>
      <rPr>
        <b/>
        <sz val="9"/>
        <rFont val="Arial"/>
        <family val="2"/>
        <charset val="238"/>
      </rPr>
      <t>Požadavky na nové národní zdroje</t>
    </r>
    <r>
      <rPr>
        <sz val="9"/>
        <rFont val="Arial"/>
        <family val="2"/>
        <charset val="238"/>
      </rPr>
      <t xml:space="preserve"> (v mil. Kč) -      ... z toho </t>
    </r>
    <r>
      <rPr>
        <u/>
        <sz val="9"/>
        <rFont val="Arial"/>
        <family val="2"/>
        <charset val="238"/>
      </rPr>
      <t>nové požadavk</t>
    </r>
    <r>
      <rPr>
        <sz val="9"/>
        <rFont val="Arial"/>
        <family val="2"/>
        <charset val="238"/>
      </rPr>
      <t>y na národní zdroje do roku 2030</t>
    </r>
  </si>
  <si>
    <t>počet opatření v: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</si>
</sst>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b/>
      <i/>
      <sz val="10"/>
      <name val="Arial"/>
      <family val="2"/>
      <charset val="238"/>
    </font>
    <font>
      <sz val="16"/>
      <name val="Arial"/>
      <family val="2"/>
      <charset val="238"/>
    </font>
    <font>
      <sz val="12"/>
      <name val="Arial"/>
      <family val="2"/>
      <charset val="238"/>
    </font>
    <font>
      <sz val="9"/>
      <name val="Arial"/>
      <family val="2"/>
      <charset val="238"/>
    </font>
    <font>
      <b/>
      <u/>
      <sz val="9"/>
      <name val="Arial"/>
      <family val="2"/>
      <charset val="238"/>
    </font>
    <font>
      <b/>
      <sz val="9"/>
      <name val="Arial"/>
      <family val="2"/>
      <charset val="238"/>
    </font>
    <font>
      <u/>
      <sz val="9"/>
      <name val="Arial"/>
      <family val="2"/>
      <charset val="238"/>
    </font>
    <font>
      <strike/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b/>
      <i/>
      <sz val="9"/>
      <name val="Arial"/>
      <family val="2"/>
      <charset val="238"/>
    </font>
    <font>
      <b/>
      <i/>
      <sz val="8"/>
      <color rgb="FFFF0000"/>
      <name val="Arial"/>
      <family val="2"/>
      <charset val="238"/>
    </font>
    <font>
      <i/>
      <sz val="8"/>
      <color rgb="FFFF0000"/>
      <name val="Arial"/>
      <family val="2"/>
      <charset val="238"/>
    </font>
    <font>
      <b/>
      <i/>
      <sz val="8"/>
      <name val="Arial"/>
      <family val="2"/>
      <charset val="238"/>
    </font>
    <font>
      <b/>
      <sz val="8"/>
      <name val="Arial"/>
      <family val="2"/>
      <charset val="238"/>
    </font>
    <font>
      <sz val="12"/>
      <color rgb="FFFF0000"/>
      <name val="Arial"/>
      <family val="2"/>
      <charset val="238"/>
    </font>
    <font>
      <b/>
      <u/>
      <sz val="12"/>
      <name val="Arial"/>
      <family val="2"/>
      <charset val="238"/>
    </font>
    <font>
      <b/>
      <i/>
      <sz val="12"/>
      <name val="Arial"/>
      <family val="2"/>
      <charset val="238"/>
    </font>
    <font>
      <i/>
      <sz val="10"/>
      <name val="Arial"/>
      <family val="2"/>
      <charset val="238"/>
    </font>
    <font>
      <u/>
      <sz val="11"/>
      <color rgb="FFFF0000"/>
      <name val="Arial"/>
      <family val="2"/>
      <charset val="238"/>
    </font>
    <font>
      <strike/>
      <sz val="10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9"/>
      <color rgb="FF7030A0"/>
      <name val="Arial"/>
      <family val="2"/>
      <charset val="238"/>
    </font>
    <font>
      <sz val="8"/>
      <color rgb="FFFF0000"/>
      <name val="Arial"/>
      <family val="2"/>
      <charset val="238"/>
    </font>
    <font>
      <strike/>
      <sz val="8"/>
      <name val="Arial"/>
      <family val="2"/>
      <charset val="238"/>
    </font>
    <font>
      <i/>
      <sz val="8"/>
      <name val="Arial"/>
      <family val="2"/>
      <charset val="238"/>
    </font>
    <font>
      <b/>
      <sz val="11"/>
      <color rgb="FF00B050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i/>
      <sz val="11"/>
      <name val="Arial"/>
      <family val="2"/>
      <charset val="238"/>
    </font>
    <font>
      <b/>
      <sz val="14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0" tint="-4.9897762993255407E-2"/>
        <bgColor indexed="64"/>
      </patternFill>
    </fill>
    <fill>
      <patternFill patternType="solid">
        <fgColor theme="0" tint="-0.1499069185460982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8855555894650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7979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160740989410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9">
    <xf numFmtId="0" fontId="0" fillId="0" borderId="0" xfId="0"/>
    <xf numFmtId="0" fontId="2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top"/>
      <protection locked="0"/>
    </xf>
    <xf numFmtId="0" fontId="4" fillId="0" borderId="0" xfId="0" applyFont="1" applyProtection="1"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0" fontId="6" fillId="0" borderId="0" xfId="0" applyFont="1" applyProtection="1">
      <protection locked="0"/>
    </xf>
    <xf numFmtId="0" fontId="3" fillId="0" borderId="0" xfId="0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164" fontId="8" fillId="0" borderId="0" xfId="0" applyNumberFormat="1" applyFont="1" applyAlignment="1" applyProtection="1">
      <alignment vertical="top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164" fontId="2" fillId="0" borderId="0" xfId="0" applyNumberFormat="1" applyFont="1" applyAlignment="1" applyProtection="1">
      <alignment vertical="top"/>
      <protection locked="0"/>
    </xf>
    <xf numFmtId="49" fontId="1" fillId="0" borderId="0" xfId="0" applyNumberFormat="1" applyFont="1" applyAlignment="1" applyProtection="1">
      <alignment vertical="top"/>
      <protection locked="0"/>
    </xf>
    <xf numFmtId="0" fontId="7" fillId="0" borderId="0" xfId="0" applyFont="1" applyProtection="1"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49" fontId="3" fillId="0" borderId="0" xfId="0" applyNumberFormat="1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8" fillId="0" borderId="0" xfId="0" applyFont="1" applyAlignment="1" applyProtection="1">
      <alignment vertical="top" wrapText="1"/>
      <protection locked="0"/>
    </xf>
    <xf numFmtId="0" fontId="8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7" fillId="0" borderId="0" xfId="0" applyFont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49" fontId="3" fillId="0" borderId="0" xfId="0" applyNumberFormat="1" applyFont="1" applyAlignment="1" applyProtection="1">
      <alignment horizontal="right" vertical="center" wrapText="1"/>
      <protection locked="0"/>
    </xf>
    <xf numFmtId="49" fontId="7" fillId="0" borderId="0" xfId="0" applyNumberFormat="1" applyFont="1" applyAlignment="1" applyProtection="1">
      <alignment vertical="top" wrapText="1"/>
      <protection locked="0"/>
    </xf>
    <xf numFmtId="164" fontId="2" fillId="0" borderId="0" xfId="0" applyNumberFormat="1" applyFont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164" fontId="3" fillId="3" borderId="1" xfId="0" applyNumberFormat="1" applyFont="1" applyFill="1" applyBorder="1" applyAlignment="1" applyProtection="1">
      <alignment horizontal="center" vertical="top" wrapText="1"/>
      <protection locked="0"/>
    </xf>
    <xf numFmtId="0" fontId="15" fillId="0" borderId="0" xfId="0" applyFont="1" applyAlignment="1" applyProtection="1">
      <alignment horizontal="left" vertical="center" wrapText="1"/>
      <protection locked="0"/>
    </xf>
    <xf numFmtId="0" fontId="8" fillId="0" borderId="2" xfId="0" applyFont="1" applyBorder="1" applyAlignment="1" applyProtection="1">
      <alignment horizontal="right"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164" fontId="15" fillId="0" borderId="0" xfId="0" applyNumberFormat="1" applyFont="1" applyAlignment="1" applyProtection="1">
      <alignment vertical="center" wrapText="1"/>
      <protection locked="0"/>
    </xf>
    <xf numFmtId="164" fontId="8" fillId="0" borderId="0" xfId="0" applyNumberFormat="1" applyFont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164" fontId="1" fillId="0" borderId="1" xfId="0" applyNumberFormat="1" applyFont="1" applyBorder="1" applyAlignment="1" applyProtection="1">
      <alignment vertical="top"/>
      <protection locked="0"/>
    </xf>
    <xf numFmtId="0" fontId="8" fillId="0" borderId="0" xfId="0" applyFont="1" applyProtection="1">
      <protection locked="0"/>
    </xf>
    <xf numFmtId="0" fontId="8" fillId="0" borderId="0" xfId="0" applyFont="1"/>
    <xf numFmtId="0" fontId="8" fillId="0" borderId="0" xfId="0" applyFont="1" applyAlignment="1" applyProtection="1">
      <alignment vertical="top"/>
      <protection locked="0"/>
    </xf>
    <xf numFmtId="0" fontId="8" fillId="0" borderId="0" xfId="0" applyFont="1" applyAlignment="1" applyProtection="1">
      <alignment horizontal="left" vertical="top"/>
      <protection locked="0"/>
    </xf>
    <xf numFmtId="0" fontId="8" fillId="0" borderId="0" xfId="0" applyFont="1" applyAlignment="1" applyProtection="1">
      <alignment horizontal="left" vertical="top" wrapText="1"/>
      <protection locked="0"/>
    </xf>
    <xf numFmtId="0" fontId="13" fillId="0" borderId="0" xfId="0" applyFont="1" applyAlignment="1" applyProtection="1">
      <alignment horizontal="left" vertical="top"/>
      <protection locked="0"/>
    </xf>
    <xf numFmtId="49" fontId="3" fillId="2" borderId="1" xfId="0" applyNumberFormat="1" applyFont="1" applyFill="1" applyBorder="1" applyAlignment="1" applyProtection="1">
      <alignment horizontal="center" vertical="top" wrapText="1"/>
      <protection locked="0"/>
    </xf>
    <xf numFmtId="49" fontId="14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0" xfId="0" applyNumberFormat="1" applyFont="1" applyAlignment="1" applyProtection="1">
      <alignment horizontal="center" vertical="top" wrapText="1"/>
      <protection locked="0"/>
    </xf>
    <xf numFmtId="49" fontId="1" fillId="0" borderId="0" xfId="0" applyNumberFormat="1" applyFont="1" applyAlignment="1" applyProtection="1">
      <alignment horizontal="center" vertical="center"/>
      <protection locked="0"/>
    </xf>
    <xf numFmtId="49" fontId="1" fillId="0" borderId="0" xfId="0" applyNumberFormat="1" applyFont="1" applyAlignment="1" applyProtection="1">
      <alignment vertical="center"/>
      <protection locked="0"/>
    </xf>
    <xf numFmtId="49" fontId="3" fillId="0" borderId="0" xfId="0" applyNumberFormat="1" applyFont="1" applyAlignment="1" applyProtection="1">
      <alignment vertical="top" wrapText="1"/>
      <protection locked="0"/>
    </xf>
    <xf numFmtId="49" fontId="3" fillId="0" borderId="0" xfId="0" applyNumberFormat="1" applyFont="1" applyAlignment="1" applyProtection="1">
      <alignment horizontal="center" vertical="top" wrapText="1"/>
      <protection locked="0"/>
    </xf>
    <xf numFmtId="49" fontId="3" fillId="0" borderId="0" xfId="0" applyNumberFormat="1" applyFont="1" applyAlignment="1" applyProtection="1">
      <alignment horizontal="right" vertical="center"/>
      <protection locked="0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0" fontId="17" fillId="2" borderId="1" xfId="0" applyFont="1" applyFill="1" applyBorder="1" applyAlignment="1" applyProtection="1">
      <alignment horizontal="center" vertical="center" wrapText="1"/>
      <protection locked="0"/>
    </xf>
    <xf numFmtId="0" fontId="17" fillId="0" borderId="0" xfId="0" applyFont="1" applyAlignment="1" applyProtection="1">
      <alignment horizontal="right" vertical="center" wrapText="1"/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0" fontId="18" fillId="3" borderId="1" xfId="0" applyFont="1" applyFill="1" applyBorder="1" applyAlignment="1" applyProtection="1">
      <alignment horizontal="center" vertical="top" wrapText="1"/>
      <protection locked="0"/>
    </xf>
    <xf numFmtId="0" fontId="8" fillId="0" borderId="0" xfId="0" applyFont="1" applyAlignment="1">
      <alignment vertical="top"/>
    </xf>
    <xf numFmtId="0" fontId="10" fillId="0" borderId="0" xfId="0" applyFont="1" applyAlignment="1" applyProtection="1">
      <alignment vertical="top" wrapText="1"/>
      <protection locked="0"/>
    </xf>
    <xf numFmtId="0" fontId="10" fillId="0" borderId="0" xfId="0" applyFont="1" applyAlignment="1">
      <alignment vertical="top" wrapText="1"/>
    </xf>
    <xf numFmtId="0" fontId="3" fillId="0" borderId="3" xfId="0" applyFont="1" applyBorder="1" applyAlignment="1" applyProtection="1">
      <alignment vertical="top" wrapText="1"/>
      <protection locked="0"/>
    </xf>
    <xf numFmtId="0" fontId="3" fillId="0" borderId="4" xfId="0" applyFont="1" applyBorder="1" applyAlignment="1" applyProtection="1">
      <alignment vertical="top"/>
      <protection locked="0"/>
    </xf>
    <xf numFmtId="49" fontId="14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3" xfId="0" applyNumberFormat="1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left" vertical="top" wrapText="1"/>
      <protection locked="0"/>
    </xf>
    <xf numFmtId="0" fontId="20" fillId="0" borderId="0" xfId="0" applyFont="1" applyAlignment="1" applyProtection="1">
      <alignment horizontal="center" vertical="center" wrapText="1"/>
      <protection locked="0"/>
    </xf>
    <xf numFmtId="164" fontId="1" fillId="0" borderId="0" xfId="0" applyNumberFormat="1" applyFont="1" applyAlignment="1" applyProtection="1">
      <alignment vertical="top"/>
      <protection locked="0"/>
    </xf>
    <xf numFmtId="0" fontId="7" fillId="8" borderId="4" xfId="0" applyFont="1" applyFill="1" applyBorder="1" applyAlignment="1" applyProtection="1">
      <alignment vertical="top"/>
      <protection locked="0"/>
    </xf>
    <xf numFmtId="0" fontId="2" fillId="8" borderId="4" xfId="0" applyFont="1" applyFill="1" applyBorder="1" applyAlignment="1" applyProtection="1">
      <alignment horizontal="left" vertical="top"/>
      <protection locked="0"/>
    </xf>
    <xf numFmtId="49" fontId="1" fillId="8" borderId="3" xfId="0" applyNumberFormat="1" applyFont="1" applyFill="1" applyBorder="1" applyAlignment="1" applyProtection="1">
      <alignment horizontal="left" vertical="center"/>
      <protection locked="0"/>
    </xf>
    <xf numFmtId="0" fontId="7" fillId="8" borderId="4" xfId="0" applyFont="1" applyFill="1" applyBorder="1" applyAlignment="1" applyProtection="1">
      <alignment horizontal="left" vertical="top" wrapText="1"/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1" fillId="8" borderId="3" xfId="0" applyFont="1" applyFill="1" applyBorder="1" applyAlignment="1" applyProtection="1">
      <alignment horizontal="left" vertical="top"/>
      <protection locked="0"/>
    </xf>
    <xf numFmtId="0" fontId="21" fillId="8" borderId="4" xfId="0" applyFont="1" applyFill="1" applyBorder="1" applyAlignment="1" applyProtection="1">
      <alignment horizontal="left" vertical="top"/>
      <protection locked="0"/>
    </xf>
    <xf numFmtId="0" fontId="7" fillId="8" borderId="6" xfId="0" applyFont="1" applyFill="1" applyBorder="1" applyAlignment="1" applyProtection="1">
      <alignment vertical="top"/>
      <protection locked="0"/>
    </xf>
    <xf numFmtId="49" fontId="1" fillId="8" borderId="3" xfId="0" applyNumberFormat="1" applyFont="1" applyFill="1" applyBorder="1" applyAlignment="1" applyProtection="1">
      <alignment horizontal="right" vertical="top"/>
      <protection locked="0"/>
    </xf>
    <xf numFmtId="49" fontId="1" fillId="8" borderId="4" xfId="0" applyNumberFormat="1" applyFont="1" applyFill="1" applyBorder="1" applyAlignment="1" applyProtection="1">
      <alignment horizontal="left" vertical="top"/>
      <protection locked="0"/>
    </xf>
    <xf numFmtId="49" fontId="1" fillId="8" borderId="3" xfId="0" applyNumberFormat="1" applyFont="1" applyFill="1" applyBorder="1" applyAlignment="1" applyProtection="1">
      <alignment horizontal="center" vertical="top"/>
      <protection locked="0"/>
    </xf>
    <xf numFmtId="49" fontId="1" fillId="8" borderId="4" xfId="0" applyNumberFormat="1" applyFont="1" applyFill="1" applyBorder="1" applyAlignment="1" applyProtection="1">
      <alignment vertical="top"/>
      <protection locked="0"/>
    </xf>
    <xf numFmtId="0" fontId="1" fillId="8" borderId="6" xfId="0" applyFont="1" applyFill="1" applyBorder="1" applyAlignment="1" applyProtection="1">
      <alignment vertical="top"/>
      <protection locked="0"/>
    </xf>
    <xf numFmtId="0" fontId="1" fillId="8" borderId="4" xfId="0" applyFont="1" applyFill="1" applyBorder="1" applyAlignment="1" applyProtection="1">
      <alignment vertical="top"/>
      <protection locked="0"/>
    </xf>
    <xf numFmtId="0" fontId="1" fillId="8" borderId="3" xfId="0" applyFont="1" applyFill="1" applyBorder="1" applyAlignment="1" applyProtection="1">
      <alignment horizontal="left" vertical="center"/>
      <protection locked="0"/>
    </xf>
    <xf numFmtId="0" fontId="22" fillId="8" borderId="6" xfId="0" applyFont="1" applyFill="1" applyBorder="1" applyAlignment="1" applyProtection="1">
      <alignment horizontal="center" vertical="center"/>
      <protection locked="0"/>
    </xf>
    <xf numFmtId="0" fontId="1" fillId="8" borderId="6" xfId="0" applyFont="1" applyFill="1" applyBorder="1" applyAlignment="1" applyProtection="1">
      <alignment horizontal="center" vertical="center"/>
      <protection locked="0"/>
    </xf>
    <xf numFmtId="0" fontId="22" fillId="8" borderId="6" xfId="0" applyFont="1" applyFill="1" applyBorder="1" applyAlignment="1" applyProtection="1">
      <alignment vertical="center"/>
      <protection locked="0"/>
    </xf>
    <xf numFmtId="0" fontId="3" fillId="0" borderId="6" xfId="0" applyFont="1" applyBorder="1" applyAlignment="1" applyProtection="1">
      <alignment vertical="top"/>
      <protection locked="0"/>
    </xf>
    <xf numFmtId="0" fontId="19" fillId="0" borderId="0" xfId="0" applyFont="1" applyAlignment="1" applyProtection="1">
      <alignment horizontal="right" vertical="center" wrapText="1"/>
      <protection locked="0"/>
    </xf>
    <xf numFmtId="49" fontId="23" fillId="8" borderId="6" xfId="0" applyNumberFormat="1" applyFont="1" applyFill="1" applyBorder="1" applyAlignment="1" applyProtection="1">
      <alignment horizontal="center" vertical="top"/>
      <protection locked="0"/>
    </xf>
    <xf numFmtId="0" fontId="1" fillId="8" borderId="7" xfId="0" applyFont="1" applyFill="1" applyBorder="1" applyAlignment="1" applyProtection="1">
      <alignment horizontal="center" vertical="top" wrapText="1"/>
      <protection locked="0"/>
    </xf>
    <xf numFmtId="49" fontId="3" fillId="0" borderId="0" xfId="0" applyNumberFormat="1" applyFont="1" applyAlignment="1" applyProtection="1">
      <alignment horizontal="left" vertical="center" wrapText="1"/>
      <protection locked="0"/>
    </xf>
    <xf numFmtId="49" fontId="1" fillId="8" borderId="6" xfId="0" applyNumberFormat="1" applyFont="1" applyFill="1" applyBorder="1" applyAlignment="1" applyProtection="1">
      <alignment horizontal="center" vertical="top"/>
      <protection locked="0"/>
    </xf>
    <xf numFmtId="0" fontId="3" fillId="0" borderId="0" xfId="0" applyFont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49" fontId="19" fillId="8" borderId="6" xfId="0" applyNumberFormat="1" applyFont="1" applyFill="1" applyBorder="1" applyAlignment="1" applyProtection="1">
      <alignment horizontal="center" vertical="top"/>
      <protection locked="0"/>
    </xf>
    <xf numFmtId="0" fontId="19" fillId="0" borderId="0" xfId="0" applyFont="1" applyAlignment="1" applyProtection="1">
      <alignment horizontal="center" vertical="top" wrapText="1"/>
      <protection locked="0"/>
    </xf>
    <xf numFmtId="0" fontId="20" fillId="0" borderId="0" xfId="0" applyFont="1" applyAlignment="1" applyProtection="1">
      <alignment horizontal="center" vertical="top" wrapText="1"/>
      <protection locked="0"/>
    </xf>
    <xf numFmtId="49" fontId="19" fillId="0" borderId="0" xfId="0" applyNumberFormat="1" applyFont="1" applyAlignment="1" applyProtection="1">
      <alignment horizontal="right" vertical="center" wrapText="1"/>
      <protection locked="0"/>
    </xf>
    <xf numFmtId="0" fontId="20" fillId="0" borderId="0" xfId="0" applyFont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vertical="center"/>
      <protection locked="0"/>
    </xf>
    <xf numFmtId="0" fontId="19" fillId="0" borderId="0" xfId="0" applyFont="1" applyAlignment="1" applyProtection="1">
      <alignment horizontal="center" vertical="top"/>
      <protection locked="0"/>
    </xf>
    <xf numFmtId="0" fontId="20" fillId="0" borderId="0" xfId="0" applyFont="1" applyAlignment="1" applyProtection="1">
      <alignment horizontal="center" vertical="top"/>
      <protection locked="0"/>
    </xf>
    <xf numFmtId="0" fontId="1" fillId="8" borderId="6" xfId="0" applyFont="1" applyFill="1" applyBorder="1" applyAlignment="1" applyProtection="1">
      <alignment horizontal="center" vertical="center" wrapText="1"/>
      <protection locked="0"/>
    </xf>
    <xf numFmtId="0" fontId="20" fillId="8" borderId="6" xfId="0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center" vertical="center" wrapText="1"/>
      <protection locked="0"/>
    </xf>
    <xf numFmtId="0" fontId="4" fillId="0" borderId="0" xfId="0" applyFont="1"/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10" fillId="0" borderId="0" xfId="0" applyNumberFormat="1" applyFont="1" applyAlignment="1" applyProtection="1">
      <alignment vertical="top"/>
      <protection locked="0"/>
    </xf>
    <xf numFmtId="164" fontId="8" fillId="0" borderId="0" xfId="0" applyNumberFormat="1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25" fillId="0" borderId="0" xfId="0" applyFont="1" applyProtection="1">
      <protection locked="0"/>
    </xf>
    <xf numFmtId="0" fontId="7" fillId="0" borderId="0" xfId="0" applyFont="1" applyAlignment="1" applyProtection="1">
      <alignment vertical="top"/>
      <protection locked="0"/>
    </xf>
    <xf numFmtId="49" fontId="3" fillId="0" borderId="1" xfId="0" applyNumberFormat="1" applyFont="1" applyBorder="1" applyAlignment="1" applyProtection="1">
      <alignment horizontal="right" vertical="center" wrapText="1"/>
      <protection locked="0"/>
    </xf>
    <xf numFmtId="0" fontId="18" fillId="0" borderId="1" xfId="0" applyFont="1" applyBorder="1" applyAlignment="1" applyProtection="1">
      <alignment horizontal="right" vertical="center" wrapText="1"/>
      <protection locked="0"/>
    </xf>
    <xf numFmtId="0" fontId="24" fillId="0" borderId="1" xfId="0" applyFont="1" applyBorder="1" applyAlignment="1" applyProtection="1">
      <alignment horizontal="right" vertical="center" wrapText="1"/>
      <protection locked="0"/>
    </xf>
    <xf numFmtId="0" fontId="2" fillId="0" borderId="1" xfId="0" applyFont="1" applyBorder="1" applyAlignment="1" applyProtection="1">
      <alignment horizontal="left" vertical="top" wrapText="1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8" fillId="0" borderId="1" xfId="0" applyFont="1" applyBorder="1" applyAlignment="1" applyProtection="1">
      <alignment vertical="top" wrapText="1"/>
      <protection locked="0"/>
    </xf>
    <xf numFmtId="0" fontId="8" fillId="0" borderId="1" xfId="0" applyFont="1" applyBorder="1" applyAlignment="1" applyProtection="1">
      <alignment horizontal="left" vertical="top" wrapText="1"/>
      <protection locked="0"/>
    </xf>
    <xf numFmtId="164" fontId="8" fillId="0" borderId="1" xfId="0" applyNumberFormat="1" applyFont="1" applyBorder="1" applyAlignment="1" applyProtection="1">
      <alignment vertical="top"/>
      <protection locked="0"/>
    </xf>
    <xf numFmtId="0" fontId="10" fillId="0" borderId="1" xfId="0" applyFont="1" applyBorder="1" applyAlignment="1" applyProtection="1">
      <alignment vertical="top" wrapText="1"/>
      <protection locked="0"/>
    </xf>
    <xf numFmtId="164" fontId="10" fillId="0" borderId="1" xfId="0" applyNumberFormat="1" applyFont="1" applyBorder="1" applyAlignment="1" applyProtection="1">
      <alignment vertical="top"/>
      <protection locked="0"/>
    </xf>
    <xf numFmtId="164" fontId="8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3" fontId="8" fillId="0" borderId="1" xfId="0" applyNumberFormat="1" applyFont="1" applyBorder="1" applyAlignment="1" applyProtection="1">
      <alignment vertical="top" wrapText="1"/>
      <protection locked="0"/>
    </xf>
    <xf numFmtId="0" fontId="12" fillId="0" borderId="1" xfId="0" applyFont="1" applyBorder="1" applyAlignment="1" applyProtection="1">
      <alignment vertical="top" wrapText="1"/>
      <protection locked="0"/>
    </xf>
    <xf numFmtId="164" fontId="12" fillId="0" borderId="1" xfId="0" applyNumberFormat="1" applyFont="1" applyBorder="1" applyAlignment="1" applyProtection="1">
      <alignment vertical="top"/>
      <protection locked="0"/>
    </xf>
    <xf numFmtId="0" fontId="18" fillId="0" borderId="1" xfId="0" applyFont="1" applyBorder="1" applyAlignment="1">
      <alignment horizontal="right" vertical="center" wrapText="1"/>
    </xf>
    <xf numFmtId="0" fontId="24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49" fontId="2" fillId="0" borderId="1" xfId="0" applyNumberFormat="1" applyFont="1" applyBorder="1" applyAlignment="1" applyProtection="1">
      <alignment horizontal="left" vertical="top" wrapText="1"/>
      <protection locked="0"/>
    </xf>
    <xf numFmtId="0" fontId="8" fillId="0" borderId="1" xfId="0" applyFont="1" applyBorder="1" applyAlignment="1" applyProtection="1">
      <alignment horizontal="center" vertical="top" wrapText="1"/>
      <protection locked="0"/>
    </xf>
    <xf numFmtId="0" fontId="8" fillId="0" borderId="1" xfId="0" applyFont="1" applyBorder="1" applyAlignment="1">
      <alignment horizontal="center" vertical="top" wrapText="1"/>
    </xf>
    <xf numFmtId="0" fontId="18" fillId="0" borderId="1" xfId="0" applyFont="1" applyBorder="1" applyAlignment="1" applyProtection="1">
      <alignment horizontal="right" vertical="center"/>
      <protection locked="0"/>
    </xf>
    <xf numFmtId="0" fontId="24" fillId="0" borderId="1" xfId="0" applyFont="1" applyBorder="1" applyAlignment="1" applyProtection="1">
      <alignment horizontal="right" vertical="center"/>
      <protection locked="0"/>
    </xf>
    <xf numFmtId="164" fontId="8" fillId="0" borderId="1" xfId="0" applyNumberFormat="1" applyFont="1" applyBorder="1" applyAlignment="1" applyProtection="1">
      <alignment vertical="top" wrapText="1"/>
      <protection locked="0"/>
    </xf>
    <xf numFmtId="0" fontId="17" fillId="0" borderId="1" xfId="0" applyFont="1" applyBorder="1" applyAlignment="1" applyProtection="1">
      <alignment horizontal="right" vertical="center" wrapText="1"/>
      <protection locked="0"/>
    </xf>
    <xf numFmtId="0" fontId="5" fillId="0" borderId="1" xfId="0" applyFont="1" applyBorder="1" applyAlignment="1" applyProtection="1">
      <alignment horizontal="right" vertical="center" wrapText="1"/>
      <protection locked="0"/>
    </xf>
    <xf numFmtId="0" fontId="5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 wrapText="1"/>
    </xf>
    <xf numFmtId="49" fontId="3" fillId="0" borderId="1" xfId="0" applyNumberFormat="1" applyFont="1" applyBorder="1" applyAlignment="1" applyProtection="1">
      <alignment vertical="top" wrapText="1"/>
      <protection locked="0"/>
    </xf>
    <xf numFmtId="49" fontId="3" fillId="0" borderId="1" xfId="0" applyNumberFormat="1" applyFont="1" applyBorder="1" applyAlignment="1">
      <alignment vertical="top" wrapText="1"/>
    </xf>
    <xf numFmtId="0" fontId="26" fillId="0" borderId="1" xfId="0" applyFont="1" applyBorder="1" applyAlignment="1" applyProtection="1">
      <alignment vertical="top" wrapText="1"/>
      <protection locked="0"/>
    </xf>
    <xf numFmtId="0" fontId="27" fillId="0" borderId="0" xfId="0" applyFont="1" applyAlignment="1" applyProtection="1">
      <alignment horizontal="center" vertical="center" wrapText="1"/>
      <protection locked="0"/>
    </xf>
    <xf numFmtId="0" fontId="27" fillId="8" borderId="6" xfId="0" applyFont="1" applyFill="1" applyBorder="1" applyAlignment="1" applyProtection="1">
      <alignment horizontal="center" vertical="center" wrapText="1"/>
      <protection locked="0"/>
    </xf>
    <xf numFmtId="14" fontId="18" fillId="0" borderId="1" xfId="0" applyNumberFormat="1" applyFont="1" applyBorder="1" applyAlignment="1">
      <alignment horizontal="right" vertical="center" wrapText="1"/>
    </xf>
    <xf numFmtId="0" fontId="15" fillId="0" borderId="1" xfId="0" applyFont="1" applyBorder="1" applyAlignment="1" applyProtection="1">
      <alignment vertical="top" wrapText="1"/>
      <protection locked="0"/>
    </xf>
    <xf numFmtId="0" fontId="30" fillId="0" borderId="1" xfId="0" applyFont="1" applyBorder="1" applyAlignment="1" applyProtection="1">
      <alignment vertical="top" wrapText="1"/>
      <protection locked="0"/>
    </xf>
    <xf numFmtId="0" fontId="15" fillId="0" borderId="1" xfId="0" applyFont="1" applyBorder="1" applyAlignment="1">
      <alignment vertical="top" wrapText="1"/>
    </xf>
    <xf numFmtId="49" fontId="20" fillId="0" borderId="0" xfId="0" applyNumberFormat="1" applyFont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23" fillId="8" borderId="6" xfId="0" applyFont="1" applyFill="1" applyBorder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center" vertical="center" wrapText="1"/>
      <protection locked="0"/>
    </xf>
    <xf numFmtId="0" fontId="31" fillId="0" borderId="0" xfId="0" applyFont="1" applyAlignment="1" applyProtection="1">
      <alignment horizontal="left" vertical="top"/>
      <protection locked="0"/>
    </xf>
    <xf numFmtId="0" fontId="15" fillId="0" borderId="0" xfId="0" applyFont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 applyProtection="1">
      <alignment vertical="top" wrapText="1"/>
      <protection locked="0"/>
    </xf>
    <xf numFmtId="0" fontId="4" fillId="0" borderId="0" xfId="0" applyFont="1" applyAlignment="1" applyProtection="1">
      <alignment vertical="center"/>
      <protection locked="0"/>
    </xf>
    <xf numFmtId="49" fontId="35" fillId="7" borderId="1" xfId="0" applyNumberFormat="1" applyFont="1" applyFill="1" applyBorder="1" applyAlignment="1" applyProtection="1">
      <alignment horizontal="center" vertical="center"/>
      <protection locked="0"/>
    </xf>
    <xf numFmtId="49" fontId="35" fillId="6" borderId="1" xfId="0" applyNumberFormat="1" applyFont="1" applyFill="1" applyBorder="1" applyAlignment="1" applyProtection="1">
      <alignment horizontal="center" vertical="center"/>
      <protection locked="0"/>
    </xf>
    <xf numFmtId="49" fontId="35" fillId="11" borderId="1" xfId="0" applyNumberFormat="1" applyFont="1" applyFill="1" applyBorder="1" applyAlignment="1" applyProtection="1">
      <alignment horizontal="center" vertical="center"/>
      <protection locked="0"/>
    </xf>
    <xf numFmtId="49" fontId="35" fillId="10" borderId="1" xfId="0" applyNumberFormat="1" applyFont="1" applyFill="1" applyBorder="1" applyAlignment="1" applyProtection="1">
      <alignment horizontal="center" vertical="center"/>
      <protection locked="0"/>
    </xf>
    <xf numFmtId="49" fontId="35" fillId="4" borderId="1" xfId="0" applyNumberFormat="1" applyFont="1" applyFill="1" applyBorder="1" applyAlignment="1" applyProtection="1">
      <alignment horizontal="center" vertical="center"/>
      <protection locked="0"/>
    </xf>
    <xf numFmtId="49" fontId="35" fillId="9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left" vertical="top" wrapText="1" indent="2"/>
    </xf>
    <xf numFmtId="0" fontId="5" fillId="0" borderId="1" xfId="0" applyFont="1" applyBorder="1" applyAlignment="1">
      <alignment horizontal="left" vertical="top" indent="2"/>
    </xf>
    <xf numFmtId="0" fontId="3" fillId="2" borderId="8" xfId="0" applyFont="1" applyFill="1" applyBorder="1" applyAlignment="1" applyProtection="1">
      <alignment horizontal="left" vertical="top"/>
      <protection locked="0"/>
    </xf>
    <xf numFmtId="0" fontId="3" fillId="2" borderId="9" xfId="0" applyFont="1" applyFill="1" applyBorder="1" applyAlignment="1" applyProtection="1">
      <alignment horizontal="left" vertical="top" wrapText="1"/>
      <protection locked="0"/>
    </xf>
    <xf numFmtId="0" fontId="8" fillId="2" borderId="9" xfId="0" applyFont="1" applyFill="1" applyBorder="1" applyAlignment="1" applyProtection="1">
      <alignment vertical="top" wrapText="1"/>
      <protection locked="0"/>
    </xf>
    <xf numFmtId="0" fontId="10" fillId="2" borderId="9" xfId="0" applyFont="1" applyFill="1" applyBorder="1" applyAlignment="1" applyProtection="1">
      <alignment horizontal="left" vertical="top" wrapText="1"/>
      <protection locked="0"/>
    </xf>
    <xf numFmtId="164" fontId="8" fillId="2" borderId="9" xfId="0" applyNumberFormat="1" applyFont="1" applyFill="1" applyBorder="1" applyAlignment="1" applyProtection="1">
      <alignment vertical="top"/>
      <protection locked="0"/>
    </xf>
    <xf numFmtId="0" fontId="29" fillId="2" borderId="10" xfId="0" applyFont="1" applyFill="1" applyBorder="1" applyAlignment="1" applyProtection="1">
      <alignment vertical="top" wrapText="1"/>
      <protection locked="0"/>
    </xf>
    <xf numFmtId="0" fontId="3" fillId="2" borderId="8" xfId="0" applyFont="1" applyFill="1" applyBorder="1" applyAlignment="1">
      <alignment horizontal="left" vertical="top"/>
    </xf>
    <xf numFmtId="0" fontId="3" fillId="2" borderId="9" xfId="0" applyFont="1" applyFill="1" applyBorder="1" applyAlignment="1">
      <alignment vertical="top" wrapText="1"/>
    </xf>
    <xf numFmtId="0" fontId="10" fillId="2" borderId="9" xfId="0" applyFont="1" applyFill="1" applyBorder="1" applyAlignment="1">
      <alignment vertical="top" wrapText="1"/>
    </xf>
    <xf numFmtId="0" fontId="14" fillId="7" borderId="8" xfId="0" applyFont="1" applyFill="1" applyBorder="1" applyAlignment="1" applyProtection="1">
      <alignment vertical="center" wrapText="1"/>
      <protection locked="0"/>
    </xf>
    <xf numFmtId="0" fontId="14" fillId="7" borderId="9" xfId="0" applyFont="1" applyFill="1" applyBorder="1" applyAlignment="1" applyProtection="1">
      <alignment vertical="center" wrapText="1"/>
      <protection locked="0"/>
    </xf>
    <xf numFmtId="49" fontId="32" fillId="7" borderId="9" xfId="0" applyNumberFormat="1" applyFont="1" applyFill="1" applyBorder="1" applyAlignment="1" applyProtection="1">
      <alignment horizontal="right" vertical="center"/>
      <protection locked="0"/>
    </xf>
    <xf numFmtId="164" fontId="32" fillId="7" borderId="9" xfId="0" applyNumberFormat="1" applyFont="1" applyFill="1" applyBorder="1" applyAlignment="1" applyProtection="1">
      <alignment horizontal="right" vertical="center"/>
      <protection locked="0"/>
    </xf>
    <xf numFmtId="0" fontId="14" fillId="4" borderId="8" xfId="0" applyFont="1" applyFill="1" applyBorder="1" applyAlignment="1" applyProtection="1">
      <alignment vertical="center" wrapText="1"/>
      <protection locked="0"/>
    </xf>
    <xf numFmtId="0" fontId="14" fillId="4" borderId="9" xfId="0" applyFont="1" applyFill="1" applyBorder="1" applyAlignment="1" applyProtection="1">
      <alignment vertical="center" wrapText="1"/>
      <protection locked="0"/>
    </xf>
    <xf numFmtId="49" fontId="32" fillId="4" borderId="9" xfId="0" applyNumberFormat="1" applyFont="1" applyFill="1" applyBorder="1" applyAlignment="1" applyProtection="1">
      <alignment horizontal="right" vertical="center"/>
      <protection locked="0"/>
    </xf>
    <xf numFmtId="164" fontId="32" fillId="4" borderId="9" xfId="0" applyNumberFormat="1" applyFont="1" applyFill="1" applyBorder="1" applyAlignment="1" applyProtection="1">
      <alignment horizontal="right" vertical="center"/>
      <protection locked="0"/>
    </xf>
    <xf numFmtId="49" fontId="33" fillId="4" borderId="9" xfId="0" applyNumberFormat="1" applyFont="1" applyFill="1" applyBorder="1" applyAlignment="1" applyProtection="1">
      <alignment horizontal="right" vertical="center"/>
      <protection locked="0"/>
    </xf>
    <xf numFmtId="49" fontId="14" fillId="4" borderId="10" xfId="0" applyNumberFormat="1" applyFont="1" applyFill="1" applyBorder="1" applyAlignment="1" applyProtection="1">
      <alignment horizontal="right" vertical="center"/>
      <protection locked="0"/>
    </xf>
    <xf numFmtId="0" fontId="14" fillId="9" borderId="8" xfId="0" applyFont="1" applyFill="1" applyBorder="1" applyAlignment="1" applyProtection="1">
      <alignment vertical="center" wrapText="1"/>
      <protection locked="0"/>
    </xf>
    <xf numFmtId="0" fontId="14" fillId="9" borderId="9" xfId="0" applyFont="1" applyFill="1" applyBorder="1" applyAlignment="1" applyProtection="1">
      <alignment vertical="center" wrapText="1"/>
      <protection locked="0"/>
    </xf>
    <xf numFmtId="49" fontId="32" fillId="9" borderId="9" xfId="0" applyNumberFormat="1" applyFont="1" applyFill="1" applyBorder="1" applyAlignment="1" applyProtection="1">
      <alignment horizontal="right" vertical="center"/>
      <protection locked="0"/>
    </xf>
    <xf numFmtId="164" fontId="32" fillId="9" borderId="9" xfId="0" applyNumberFormat="1" applyFont="1" applyFill="1" applyBorder="1" applyAlignment="1" applyProtection="1">
      <alignment horizontal="right" vertical="center"/>
      <protection locked="0"/>
    </xf>
    <xf numFmtId="49" fontId="33" fillId="9" borderId="9" xfId="0" applyNumberFormat="1" applyFont="1" applyFill="1" applyBorder="1" applyAlignment="1" applyProtection="1">
      <alignment horizontal="right" vertical="center"/>
      <protection locked="0"/>
    </xf>
    <xf numFmtId="49" fontId="14" fillId="9" borderId="10" xfId="0" applyNumberFormat="1" applyFont="1" applyFill="1" applyBorder="1" applyAlignment="1" applyProtection="1">
      <alignment horizontal="right" vertical="center"/>
      <protection locked="0"/>
    </xf>
    <xf numFmtId="0" fontId="14" fillId="10" borderId="8" xfId="0" applyFont="1" applyFill="1" applyBorder="1" applyAlignment="1" applyProtection="1">
      <alignment vertical="center" wrapText="1"/>
      <protection locked="0"/>
    </xf>
    <xf numFmtId="0" fontId="14" fillId="10" borderId="9" xfId="0" applyFont="1" applyFill="1" applyBorder="1" applyAlignment="1" applyProtection="1">
      <alignment vertical="center" wrapText="1"/>
      <protection locked="0"/>
    </xf>
    <xf numFmtId="49" fontId="32" fillId="10" borderId="9" xfId="0" applyNumberFormat="1" applyFont="1" applyFill="1" applyBorder="1" applyAlignment="1" applyProtection="1">
      <alignment horizontal="right" vertical="center"/>
      <protection locked="0"/>
    </xf>
    <xf numFmtId="164" fontId="32" fillId="10" borderId="9" xfId="0" applyNumberFormat="1" applyFont="1" applyFill="1" applyBorder="1" applyAlignment="1" applyProtection="1">
      <alignment horizontal="right" vertical="center"/>
      <protection locked="0"/>
    </xf>
    <xf numFmtId="49" fontId="33" fillId="10" borderId="9" xfId="0" applyNumberFormat="1" applyFont="1" applyFill="1" applyBorder="1" applyAlignment="1" applyProtection="1">
      <alignment horizontal="right" vertical="center"/>
      <protection locked="0"/>
    </xf>
    <xf numFmtId="49" fontId="14" fillId="10" borderId="10" xfId="0" applyNumberFormat="1" applyFont="1" applyFill="1" applyBorder="1" applyAlignment="1" applyProtection="1">
      <alignment horizontal="right" vertical="center"/>
      <protection locked="0"/>
    </xf>
    <xf numFmtId="0" fontId="14" fillId="5" borderId="8" xfId="0" applyFont="1" applyFill="1" applyBorder="1" applyAlignment="1" applyProtection="1">
      <alignment vertical="center" wrapText="1"/>
      <protection locked="0"/>
    </xf>
    <xf numFmtId="0" fontId="14" fillId="5" borderId="9" xfId="0" applyFont="1" applyFill="1" applyBorder="1" applyAlignment="1" applyProtection="1">
      <alignment vertical="center" wrapText="1"/>
      <protection locked="0"/>
    </xf>
    <xf numFmtId="49" fontId="32" fillId="5" borderId="9" xfId="0" applyNumberFormat="1" applyFont="1" applyFill="1" applyBorder="1" applyAlignment="1" applyProtection="1">
      <alignment horizontal="right" vertical="center"/>
      <protection locked="0"/>
    </xf>
    <xf numFmtId="164" fontId="32" fillId="5" borderId="9" xfId="0" applyNumberFormat="1" applyFont="1" applyFill="1" applyBorder="1" applyAlignment="1" applyProtection="1">
      <alignment horizontal="right" vertical="center"/>
      <protection locked="0"/>
    </xf>
    <xf numFmtId="49" fontId="33" fillId="5" borderId="9" xfId="0" applyNumberFormat="1" applyFont="1" applyFill="1" applyBorder="1" applyAlignment="1" applyProtection="1">
      <alignment horizontal="right" vertical="center"/>
      <protection locked="0"/>
    </xf>
    <xf numFmtId="49" fontId="14" fillId="5" borderId="10" xfId="0" applyNumberFormat="1" applyFont="1" applyFill="1" applyBorder="1" applyAlignment="1" applyProtection="1">
      <alignment horizontal="right" vertical="center"/>
      <protection locked="0"/>
    </xf>
    <xf numFmtId="0" fontId="14" fillId="6" borderId="8" xfId="0" applyFont="1" applyFill="1" applyBorder="1" applyAlignment="1" applyProtection="1">
      <alignment vertical="center" wrapText="1"/>
      <protection locked="0"/>
    </xf>
    <xf numFmtId="0" fontId="14" fillId="6" borderId="9" xfId="0" applyFont="1" applyFill="1" applyBorder="1" applyAlignment="1" applyProtection="1">
      <alignment vertical="center" wrapText="1"/>
      <protection locked="0"/>
    </xf>
    <xf numFmtId="49" fontId="32" fillId="6" borderId="9" xfId="0" applyNumberFormat="1" applyFont="1" applyFill="1" applyBorder="1" applyAlignment="1" applyProtection="1">
      <alignment horizontal="right" vertical="center"/>
      <protection locked="0"/>
    </xf>
    <xf numFmtId="164" fontId="32" fillId="6" borderId="9" xfId="0" applyNumberFormat="1" applyFont="1" applyFill="1" applyBorder="1" applyAlignment="1" applyProtection="1">
      <alignment horizontal="right" vertical="center"/>
      <protection locked="0"/>
    </xf>
    <xf numFmtId="49" fontId="33" fillId="6" borderId="9" xfId="0" applyNumberFormat="1" applyFont="1" applyFill="1" applyBorder="1" applyAlignment="1" applyProtection="1">
      <alignment horizontal="right" vertical="center"/>
      <protection locked="0"/>
    </xf>
    <xf numFmtId="49" fontId="14" fillId="6" borderId="10" xfId="0" applyNumberFormat="1" applyFont="1" applyFill="1" applyBorder="1" applyAlignment="1" applyProtection="1">
      <alignment horizontal="right" vertical="center"/>
      <protection locked="0"/>
    </xf>
    <xf numFmtId="49" fontId="33" fillId="7" borderId="9" xfId="0" applyNumberFormat="1" applyFont="1" applyFill="1" applyBorder="1" applyAlignment="1" applyProtection="1">
      <alignment horizontal="right" vertical="center"/>
      <protection locked="0"/>
    </xf>
    <xf numFmtId="49" fontId="14" fillId="7" borderId="10" xfId="0" applyNumberFormat="1" applyFont="1" applyFill="1" applyBorder="1" applyAlignment="1" applyProtection="1">
      <alignment horizontal="right" vertical="center"/>
      <protection locked="0"/>
    </xf>
    <xf numFmtId="49" fontId="17" fillId="5" borderId="8" xfId="0" applyNumberFormat="1" applyFont="1" applyFill="1" applyBorder="1" applyAlignment="1" applyProtection="1">
      <alignment horizontal="right" vertical="center"/>
      <protection locked="0"/>
    </xf>
    <xf numFmtId="49" fontId="34" fillId="5" borderId="10" xfId="0" applyNumberFormat="1" applyFont="1" applyFill="1" applyBorder="1" applyAlignment="1" applyProtection="1">
      <alignment horizontal="right" vertical="center"/>
      <protection locked="0"/>
    </xf>
    <xf numFmtId="49" fontId="17" fillId="9" borderId="8" xfId="0" applyNumberFormat="1" applyFont="1" applyFill="1" applyBorder="1" applyAlignment="1" applyProtection="1">
      <alignment horizontal="right" vertical="center"/>
      <protection locked="0"/>
    </xf>
    <xf numFmtId="49" fontId="34" fillId="9" borderId="10" xfId="0" applyNumberFormat="1" applyFont="1" applyFill="1" applyBorder="1" applyAlignment="1" applyProtection="1">
      <alignment horizontal="right" vertical="center"/>
      <protection locked="0"/>
    </xf>
    <xf numFmtId="49" fontId="17" fillId="4" borderId="8" xfId="0" applyNumberFormat="1" applyFont="1" applyFill="1" applyBorder="1" applyAlignment="1" applyProtection="1">
      <alignment horizontal="right" vertical="center"/>
      <protection locked="0"/>
    </xf>
    <xf numFmtId="49" fontId="34" fillId="4" borderId="10" xfId="0" applyNumberFormat="1" applyFont="1" applyFill="1" applyBorder="1" applyAlignment="1" applyProtection="1">
      <alignment horizontal="right" vertical="center"/>
      <protection locked="0"/>
    </xf>
    <xf numFmtId="49" fontId="17" fillId="10" borderId="8" xfId="0" applyNumberFormat="1" applyFont="1" applyFill="1" applyBorder="1" applyAlignment="1" applyProtection="1">
      <alignment horizontal="right" vertical="center"/>
      <protection locked="0"/>
    </xf>
    <xf numFmtId="49" fontId="34" fillId="10" borderId="10" xfId="0" applyNumberFormat="1" applyFont="1" applyFill="1" applyBorder="1" applyAlignment="1" applyProtection="1">
      <alignment horizontal="right" vertical="center"/>
      <protection locked="0"/>
    </xf>
    <xf numFmtId="49" fontId="17" fillId="6" borderId="8" xfId="0" applyNumberFormat="1" applyFont="1" applyFill="1" applyBorder="1" applyAlignment="1" applyProtection="1">
      <alignment horizontal="right" vertical="center"/>
      <protection locked="0"/>
    </xf>
    <xf numFmtId="49" fontId="34" fillId="6" borderId="10" xfId="0" applyNumberFormat="1" applyFont="1" applyFill="1" applyBorder="1" applyAlignment="1" applyProtection="1">
      <alignment horizontal="right" vertical="center"/>
      <protection locked="0"/>
    </xf>
    <xf numFmtId="49" fontId="17" fillId="7" borderId="8" xfId="0" applyNumberFormat="1" applyFont="1" applyFill="1" applyBorder="1" applyAlignment="1" applyProtection="1">
      <alignment horizontal="center" vertical="center"/>
      <protection locked="0"/>
    </xf>
    <xf numFmtId="49" fontId="14" fillId="7" borderId="10" xfId="0" applyNumberFormat="1" applyFont="1" applyFill="1" applyBorder="1" applyAlignment="1" applyProtection="1">
      <alignment horizontal="center" vertical="center"/>
      <protection locked="0"/>
    </xf>
  </cellXfs>
  <cellStyles count="1">
    <cellStyle name="Normální" xfId="0" builtinId="0"/>
  </cellStyles>
  <dxfs count="33">
    <dxf>
      <fill>
        <patternFill>
          <bgColor theme="9" tint="0.79992065187536243"/>
        </patternFill>
      </fill>
    </dxf>
    <dxf>
      <fill>
        <patternFill>
          <bgColor theme="9" tint="0.79992065187536243"/>
        </patternFill>
      </fill>
    </dxf>
    <dxf>
      <fill>
        <patternFill>
          <bgColor theme="9" tint="0.79985961485641044"/>
        </patternFill>
      </fill>
    </dxf>
    <dxf>
      <fill>
        <patternFill>
          <bgColor theme="9" tint="0.79985961485641044"/>
        </patternFill>
      </fill>
    </dxf>
    <dxf>
      <fill>
        <patternFill>
          <bgColor theme="9" tint="0.79989013336588644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79992065187536243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79992065187536243"/>
        </patternFill>
      </fill>
    </dxf>
    <dxf>
      <fill>
        <patternFill>
          <bgColor theme="9" tint="0.79992065187536243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79992065187536243"/>
        </patternFill>
      </fill>
    </dxf>
    <dxf>
      <fill>
        <patternFill>
          <bgColor theme="9" tint="0.79992065187536243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79992065187536243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79992065187536243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79992065187536243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79992065187536243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79992065187536243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79992065187536243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799920651875362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799920651875362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7999206518753624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310BC-35B1-4C1A-8C3E-37E9A19608AD}">
  <sheetPr>
    <pageSetUpPr fitToPage="1"/>
  </sheetPr>
  <dimension ref="A1:P498"/>
  <sheetViews>
    <sheetView tabSelected="1" zoomScaleNormal="100" zoomScaleSheetLayoutView="100" workbookViewId="0">
      <pane xSplit="2" ySplit="1" topLeftCell="C164" activePane="bottomRight" state="frozen"/>
      <selection pane="topRight" activeCell="B1" sqref="B1"/>
      <selection pane="bottomLeft" activeCell="A3" sqref="A3"/>
      <selection pane="bottomRight" activeCell="H176" sqref="H176"/>
    </sheetView>
  </sheetViews>
  <sheetFormatPr defaultColWidth="9.1796875" defaultRowHeight="13" x14ac:dyDescent="0.35"/>
  <cols>
    <col min="1" max="1" width="8.453125" style="54" customWidth="1"/>
    <col min="2" max="2" width="6.90625" style="57" customWidth="1"/>
    <col min="3" max="3" width="7" style="68" customWidth="1"/>
    <col min="4" max="4" width="45.453125" style="5" customWidth="1"/>
    <col min="5" max="5" width="8.26953125" style="9" customWidth="1"/>
    <col min="6" max="6" width="12.1796875" style="21" customWidth="1"/>
    <col min="7" max="7" width="8.08984375" style="22" customWidth="1"/>
    <col min="8" max="8" width="9.7265625" style="44" customWidth="1"/>
    <col min="9" max="9" width="11.1796875" style="22" customWidth="1"/>
    <col min="10" max="10" width="15.90625" style="22" customWidth="1"/>
    <col min="11" max="11" width="11.36328125" style="21" customWidth="1"/>
    <col min="12" max="12" width="9.453125" style="1" customWidth="1"/>
    <col min="13" max="13" width="10" style="1" customWidth="1"/>
    <col min="14" max="14" width="10.36328125" style="1" customWidth="1"/>
    <col min="15" max="15" width="13.26953125" style="21" customWidth="1"/>
    <col min="16" max="16" width="7.08984375" style="21" customWidth="1"/>
    <col min="17" max="16384" width="9.1796875" style="1"/>
  </cols>
  <sheetData>
    <row r="1" spans="1:16" s="111" customFormat="1" ht="65" customHeight="1" x14ac:dyDescent="0.35">
      <c r="A1" s="46" t="s">
        <v>1758</v>
      </c>
      <c r="B1" s="58" t="s">
        <v>1010</v>
      </c>
      <c r="C1" s="27" t="s">
        <v>1013</v>
      </c>
      <c r="D1" s="27" t="s">
        <v>850</v>
      </c>
      <c r="E1" s="27" t="s">
        <v>0</v>
      </c>
      <c r="F1" s="27" t="s">
        <v>762</v>
      </c>
      <c r="G1" s="27" t="s">
        <v>786</v>
      </c>
      <c r="H1" s="27" t="s">
        <v>1440</v>
      </c>
      <c r="I1" s="27" t="s">
        <v>1439</v>
      </c>
      <c r="J1" s="27" t="s">
        <v>1438</v>
      </c>
      <c r="K1" s="27" t="s">
        <v>1437</v>
      </c>
      <c r="L1" s="32" t="s">
        <v>1702</v>
      </c>
      <c r="M1" s="32" t="s">
        <v>1703</v>
      </c>
      <c r="N1" s="32" t="s">
        <v>1704</v>
      </c>
      <c r="O1" s="32" t="s">
        <v>1762</v>
      </c>
      <c r="P1" s="32" t="s">
        <v>1753</v>
      </c>
    </row>
    <row r="2" spans="1:16" s="163" customFormat="1" ht="56" x14ac:dyDescent="0.35">
      <c r="A2" s="169" t="s">
        <v>1</v>
      </c>
      <c r="B2" s="219"/>
      <c r="C2" s="220"/>
      <c r="D2" s="191" t="s">
        <v>948</v>
      </c>
      <c r="E2" s="192"/>
      <c r="F2" s="192"/>
      <c r="G2" s="192"/>
      <c r="H2" s="192"/>
      <c r="I2" s="193"/>
      <c r="J2" s="193"/>
      <c r="K2" s="193"/>
      <c r="L2" s="194"/>
      <c r="M2" s="194"/>
      <c r="N2" s="194"/>
      <c r="O2" s="195"/>
      <c r="P2" s="196"/>
    </row>
    <row r="3" spans="1:16" s="3" customFormat="1" ht="14" x14ac:dyDescent="0.3">
      <c r="A3" s="108" t="s">
        <v>1388</v>
      </c>
      <c r="B3" s="55" t="s">
        <v>2</v>
      </c>
      <c r="C3" s="95" t="s">
        <v>1014</v>
      </c>
      <c r="D3" s="172" t="s">
        <v>1011</v>
      </c>
      <c r="E3" s="173"/>
      <c r="F3" s="173"/>
      <c r="G3" s="174"/>
      <c r="H3" s="175"/>
      <c r="I3" s="174"/>
      <c r="J3" s="174"/>
      <c r="K3" s="174"/>
      <c r="L3" s="176"/>
      <c r="M3" s="176"/>
      <c r="N3" s="176"/>
      <c r="O3" s="177"/>
      <c r="P3" s="162" t="s">
        <v>1754</v>
      </c>
    </row>
    <row r="4" spans="1:16" s="3" customFormat="1" ht="34.5" x14ac:dyDescent="0.3">
      <c r="A4" s="114" t="s">
        <v>1026</v>
      </c>
      <c r="B4" s="115" t="s">
        <v>4</v>
      </c>
      <c r="C4" s="116"/>
      <c r="D4" s="117" t="s">
        <v>9</v>
      </c>
      <c r="E4" s="118" t="s">
        <v>7</v>
      </c>
      <c r="F4" s="119" t="s">
        <v>8</v>
      </c>
      <c r="G4" s="120" t="s">
        <v>709</v>
      </c>
      <c r="H4" s="121" t="s">
        <v>874</v>
      </c>
      <c r="I4" s="120" t="s">
        <v>708</v>
      </c>
      <c r="J4" s="120" t="s">
        <v>705</v>
      </c>
      <c r="K4" s="120" t="s">
        <v>711</v>
      </c>
      <c r="L4" s="122"/>
      <c r="M4" s="122"/>
      <c r="N4" s="122"/>
      <c r="O4" s="152" t="s">
        <v>1553</v>
      </c>
      <c r="P4" s="120" t="s">
        <v>1754</v>
      </c>
    </row>
    <row r="5" spans="1:16" s="3" customFormat="1" ht="34.5" x14ac:dyDescent="0.3">
      <c r="A5" s="114" t="s">
        <v>1064</v>
      </c>
      <c r="B5" s="115" t="s">
        <v>11</v>
      </c>
      <c r="C5" s="116"/>
      <c r="D5" s="117" t="s">
        <v>875</v>
      </c>
      <c r="E5" s="118" t="s">
        <v>7</v>
      </c>
      <c r="F5" s="119" t="s">
        <v>8</v>
      </c>
      <c r="G5" s="120" t="s">
        <v>763</v>
      </c>
      <c r="H5" s="121" t="s">
        <v>12</v>
      </c>
      <c r="I5" s="120" t="s">
        <v>708</v>
      </c>
      <c r="J5" s="120" t="s">
        <v>706</v>
      </c>
      <c r="K5" s="120"/>
      <c r="L5" s="122"/>
      <c r="M5" s="122"/>
      <c r="N5" s="122"/>
      <c r="O5" s="152" t="s">
        <v>1553</v>
      </c>
      <c r="P5" s="120" t="s">
        <v>1754</v>
      </c>
    </row>
    <row r="6" spans="1:16" s="3" customFormat="1" ht="34.5" x14ac:dyDescent="0.3">
      <c r="A6" s="114" t="s">
        <v>1065</v>
      </c>
      <c r="B6" s="115" t="s">
        <v>13</v>
      </c>
      <c r="C6" s="116"/>
      <c r="D6" s="117" t="s">
        <v>15</v>
      </c>
      <c r="E6" s="118" t="s">
        <v>7</v>
      </c>
      <c r="F6" s="119" t="s">
        <v>8</v>
      </c>
      <c r="G6" s="120" t="s">
        <v>709</v>
      </c>
      <c r="H6" s="121" t="s">
        <v>16</v>
      </c>
      <c r="I6" s="120" t="s">
        <v>708</v>
      </c>
      <c r="J6" s="120" t="s">
        <v>707</v>
      </c>
      <c r="K6" s="120" t="s">
        <v>711</v>
      </c>
      <c r="L6" s="122"/>
      <c r="M6" s="122"/>
      <c r="N6" s="122"/>
      <c r="O6" s="152" t="s">
        <v>1553</v>
      </c>
      <c r="P6" s="120" t="s">
        <v>1754</v>
      </c>
    </row>
    <row r="7" spans="1:16" s="3" customFormat="1" ht="50" x14ac:dyDescent="0.3">
      <c r="A7" s="114" t="s">
        <v>1066</v>
      </c>
      <c r="B7" s="115" t="s">
        <v>17</v>
      </c>
      <c r="C7" s="116"/>
      <c r="D7" s="117" t="s">
        <v>18</v>
      </c>
      <c r="E7" s="118" t="s">
        <v>7</v>
      </c>
      <c r="F7" s="119" t="s">
        <v>1517</v>
      </c>
      <c r="G7" s="120" t="s">
        <v>709</v>
      </c>
      <c r="H7" s="121" t="s">
        <v>19</v>
      </c>
      <c r="I7" s="120" t="s">
        <v>708</v>
      </c>
      <c r="J7" s="120" t="s">
        <v>706</v>
      </c>
      <c r="K7" s="120"/>
      <c r="L7" s="122"/>
      <c r="M7" s="122"/>
      <c r="N7" s="122"/>
      <c r="O7" s="152"/>
      <c r="P7" s="120" t="s">
        <v>1754</v>
      </c>
    </row>
    <row r="8" spans="1:16" s="3" customFormat="1" ht="34.5" x14ac:dyDescent="0.3">
      <c r="A8" s="114" t="s">
        <v>1067</v>
      </c>
      <c r="B8" s="115" t="s">
        <v>653</v>
      </c>
      <c r="C8" s="116"/>
      <c r="D8" s="117" t="s">
        <v>20</v>
      </c>
      <c r="E8" s="118" t="s">
        <v>7</v>
      </c>
      <c r="F8" s="119" t="s">
        <v>6</v>
      </c>
      <c r="G8" s="120" t="s">
        <v>709</v>
      </c>
      <c r="H8" s="121" t="s">
        <v>21</v>
      </c>
      <c r="I8" s="120" t="s">
        <v>708</v>
      </c>
      <c r="J8" s="120" t="s">
        <v>706</v>
      </c>
      <c r="K8" s="120"/>
      <c r="L8" s="122"/>
      <c r="M8" s="122"/>
      <c r="N8" s="122"/>
      <c r="O8" s="152"/>
      <c r="P8" s="120" t="s">
        <v>1754</v>
      </c>
    </row>
    <row r="9" spans="1:16" s="3" customFormat="1" ht="34.5" x14ac:dyDescent="0.3">
      <c r="A9" s="114" t="s">
        <v>1068</v>
      </c>
      <c r="B9" s="115" t="s">
        <v>22</v>
      </c>
      <c r="C9" s="116"/>
      <c r="D9" s="117" t="s">
        <v>23</v>
      </c>
      <c r="E9" s="118" t="s">
        <v>7</v>
      </c>
      <c r="F9" s="119" t="s">
        <v>6</v>
      </c>
      <c r="G9" s="120" t="s">
        <v>709</v>
      </c>
      <c r="H9" s="121" t="s">
        <v>19</v>
      </c>
      <c r="I9" s="120" t="s">
        <v>708</v>
      </c>
      <c r="J9" s="120" t="s">
        <v>707</v>
      </c>
      <c r="K9" s="120" t="s">
        <v>711</v>
      </c>
      <c r="L9" s="122"/>
      <c r="M9" s="122"/>
      <c r="N9" s="122"/>
      <c r="O9" s="152"/>
      <c r="P9" s="120" t="s">
        <v>1754</v>
      </c>
    </row>
    <row r="10" spans="1:16" s="3" customFormat="1" ht="34.5" x14ac:dyDescent="0.3">
      <c r="A10" s="114" t="s">
        <v>1069</v>
      </c>
      <c r="B10" s="115" t="s">
        <v>24</v>
      </c>
      <c r="C10" s="116"/>
      <c r="D10" s="117" t="s">
        <v>25</v>
      </c>
      <c r="E10" s="118" t="s">
        <v>7</v>
      </c>
      <c r="F10" s="119" t="s">
        <v>6</v>
      </c>
      <c r="G10" s="120" t="s">
        <v>709</v>
      </c>
      <c r="H10" s="121" t="s">
        <v>14</v>
      </c>
      <c r="I10" s="120" t="s">
        <v>708</v>
      </c>
      <c r="J10" s="120" t="s">
        <v>706</v>
      </c>
      <c r="K10" s="120"/>
      <c r="L10" s="122"/>
      <c r="M10" s="122"/>
      <c r="N10" s="122"/>
      <c r="O10" s="152"/>
      <c r="P10" s="120" t="s">
        <v>1754</v>
      </c>
    </row>
    <row r="11" spans="1:16" s="3" customFormat="1" ht="14" x14ac:dyDescent="0.3">
      <c r="A11" s="108" t="s">
        <v>1389</v>
      </c>
      <c r="B11" s="55" t="s">
        <v>26</v>
      </c>
      <c r="C11" s="95" t="s">
        <v>1014</v>
      </c>
      <c r="D11" s="172" t="s">
        <v>949</v>
      </c>
      <c r="E11" s="173"/>
      <c r="F11" s="173"/>
      <c r="G11" s="174"/>
      <c r="H11" s="175"/>
      <c r="I11" s="174"/>
      <c r="J11" s="174"/>
      <c r="K11" s="174"/>
      <c r="L11" s="176"/>
      <c r="M11" s="176"/>
      <c r="N11" s="176"/>
      <c r="O11" s="177"/>
      <c r="P11" s="162" t="s">
        <v>1754</v>
      </c>
    </row>
    <row r="12" spans="1:16" s="3" customFormat="1" ht="34.5" x14ac:dyDescent="0.3">
      <c r="A12" s="114" t="s">
        <v>1070</v>
      </c>
      <c r="B12" s="115" t="s">
        <v>27</v>
      </c>
      <c r="C12" s="116"/>
      <c r="D12" s="117" t="s">
        <v>28</v>
      </c>
      <c r="E12" s="118" t="s">
        <v>7</v>
      </c>
      <c r="F12" s="119" t="s">
        <v>3</v>
      </c>
      <c r="G12" s="120" t="s">
        <v>709</v>
      </c>
      <c r="H12" s="121" t="s">
        <v>19</v>
      </c>
      <c r="I12" s="120" t="s">
        <v>708</v>
      </c>
      <c r="J12" s="120" t="s">
        <v>707</v>
      </c>
      <c r="K12" s="120" t="s">
        <v>711</v>
      </c>
      <c r="L12" s="122"/>
      <c r="M12" s="122"/>
      <c r="N12" s="122"/>
      <c r="O12" s="152" t="s">
        <v>1553</v>
      </c>
      <c r="P12" s="120" t="s">
        <v>1754</v>
      </c>
    </row>
    <row r="13" spans="1:16" s="3" customFormat="1" ht="25" x14ac:dyDescent="0.3">
      <c r="A13" s="114" t="s">
        <v>1075</v>
      </c>
      <c r="B13" s="115" t="s">
        <v>29</v>
      </c>
      <c r="C13" s="116"/>
      <c r="D13" s="117" t="s">
        <v>640</v>
      </c>
      <c r="E13" s="118" t="s">
        <v>7</v>
      </c>
      <c r="F13" s="119"/>
      <c r="G13" s="120" t="s">
        <v>709</v>
      </c>
      <c r="H13" s="121" t="s">
        <v>12</v>
      </c>
      <c r="I13" s="120"/>
      <c r="J13" s="120" t="s">
        <v>764</v>
      </c>
      <c r="K13" s="120"/>
      <c r="L13" s="122"/>
      <c r="M13" s="122"/>
      <c r="N13" s="122"/>
      <c r="O13" s="152"/>
      <c r="P13" s="120" t="s">
        <v>1754</v>
      </c>
    </row>
    <row r="14" spans="1:16" s="3" customFormat="1" ht="14" x14ac:dyDescent="0.3">
      <c r="A14" s="108" t="s">
        <v>1390</v>
      </c>
      <c r="B14" s="55" t="s">
        <v>30</v>
      </c>
      <c r="C14" s="95" t="s">
        <v>1022</v>
      </c>
      <c r="D14" s="172" t="s">
        <v>950</v>
      </c>
      <c r="E14" s="173"/>
      <c r="F14" s="173"/>
      <c r="G14" s="174"/>
      <c r="H14" s="175"/>
      <c r="I14" s="174"/>
      <c r="J14" s="174"/>
      <c r="K14" s="174"/>
      <c r="L14" s="176"/>
      <c r="M14" s="176"/>
      <c r="N14" s="176"/>
      <c r="O14" s="177"/>
      <c r="P14" s="162" t="s">
        <v>1755</v>
      </c>
    </row>
    <row r="15" spans="1:16" s="3" customFormat="1" ht="34.5" x14ac:dyDescent="0.3">
      <c r="A15" s="114" t="s">
        <v>1071</v>
      </c>
      <c r="B15" s="115" t="s">
        <v>31</v>
      </c>
      <c r="C15" s="116"/>
      <c r="D15" s="117" t="s">
        <v>33</v>
      </c>
      <c r="E15" s="118" t="s">
        <v>7</v>
      </c>
      <c r="F15" s="119" t="s">
        <v>32</v>
      </c>
      <c r="G15" s="120" t="s">
        <v>709</v>
      </c>
      <c r="H15" s="121" t="s">
        <v>34</v>
      </c>
      <c r="I15" s="120" t="s">
        <v>767</v>
      </c>
      <c r="J15" s="120" t="s">
        <v>876</v>
      </c>
      <c r="K15" s="123" t="s">
        <v>681</v>
      </c>
      <c r="L15" s="124"/>
      <c r="M15" s="122">
        <v>435</v>
      </c>
      <c r="N15" s="122">
        <v>15</v>
      </c>
      <c r="O15" s="152" t="s">
        <v>1461</v>
      </c>
      <c r="P15" s="120" t="s">
        <v>1755</v>
      </c>
    </row>
    <row r="16" spans="1:16" s="3" customFormat="1" ht="25" x14ac:dyDescent="0.3">
      <c r="A16" s="114" t="s">
        <v>1072</v>
      </c>
      <c r="B16" s="115" t="s">
        <v>35</v>
      </c>
      <c r="C16" s="116"/>
      <c r="D16" s="117" t="s">
        <v>36</v>
      </c>
      <c r="E16" s="118" t="s">
        <v>7</v>
      </c>
      <c r="F16" s="119"/>
      <c r="G16" s="120" t="s">
        <v>709</v>
      </c>
      <c r="H16" s="121" t="s">
        <v>37</v>
      </c>
      <c r="I16" s="120" t="s">
        <v>691</v>
      </c>
      <c r="J16" s="120" t="s">
        <v>936</v>
      </c>
      <c r="K16" s="120"/>
      <c r="L16" s="124"/>
      <c r="M16" s="124"/>
      <c r="N16" s="122"/>
      <c r="O16" s="152" t="s">
        <v>1552</v>
      </c>
      <c r="P16" s="120" t="s">
        <v>1755</v>
      </c>
    </row>
    <row r="17" spans="1:16" s="3" customFormat="1" ht="25" x14ac:dyDescent="0.3">
      <c r="A17" s="114" t="s">
        <v>1073</v>
      </c>
      <c r="B17" s="115" t="s">
        <v>38</v>
      </c>
      <c r="C17" s="116"/>
      <c r="D17" s="117" t="s">
        <v>1518</v>
      </c>
      <c r="E17" s="118" t="s">
        <v>7</v>
      </c>
      <c r="F17" s="119"/>
      <c r="G17" s="120" t="s">
        <v>709</v>
      </c>
      <c r="H17" s="121" t="s">
        <v>40</v>
      </c>
      <c r="I17" s="120"/>
      <c r="J17" s="120" t="s">
        <v>936</v>
      </c>
      <c r="K17" s="120"/>
      <c r="L17" s="122"/>
      <c r="M17" s="122"/>
      <c r="N17" s="122"/>
      <c r="O17" s="152"/>
      <c r="P17" s="120" t="s">
        <v>1755</v>
      </c>
    </row>
    <row r="18" spans="1:16" s="3" customFormat="1" ht="25" x14ac:dyDescent="0.3">
      <c r="A18" s="114" t="s">
        <v>1074</v>
      </c>
      <c r="B18" s="115" t="s">
        <v>41</v>
      </c>
      <c r="C18" s="116"/>
      <c r="D18" s="117" t="s">
        <v>43</v>
      </c>
      <c r="E18" s="118" t="s">
        <v>7</v>
      </c>
      <c r="F18" s="119"/>
      <c r="G18" s="120" t="s">
        <v>709</v>
      </c>
      <c r="H18" s="121" t="s">
        <v>34</v>
      </c>
      <c r="I18" s="120"/>
      <c r="J18" s="120" t="s">
        <v>937</v>
      </c>
      <c r="K18" s="120"/>
      <c r="L18" s="122"/>
      <c r="M18" s="122"/>
      <c r="N18" s="122"/>
      <c r="O18" s="152"/>
      <c r="P18" s="120" t="s">
        <v>1755</v>
      </c>
    </row>
    <row r="19" spans="1:16" s="3" customFormat="1" ht="14" x14ac:dyDescent="0.3">
      <c r="A19" s="108" t="s">
        <v>1391</v>
      </c>
      <c r="B19" s="55" t="s">
        <v>44</v>
      </c>
      <c r="C19" s="95" t="s">
        <v>1019</v>
      </c>
      <c r="D19" s="172" t="s">
        <v>951</v>
      </c>
      <c r="E19" s="173"/>
      <c r="F19" s="173"/>
      <c r="G19" s="174"/>
      <c r="H19" s="175"/>
      <c r="I19" s="174"/>
      <c r="J19" s="174"/>
      <c r="K19" s="174"/>
      <c r="L19" s="176"/>
      <c r="M19" s="176"/>
      <c r="N19" s="176"/>
      <c r="O19" s="177"/>
      <c r="P19" s="162" t="s">
        <v>1754</v>
      </c>
    </row>
    <row r="20" spans="1:16" s="3" customFormat="1" ht="25" x14ac:dyDescent="0.3">
      <c r="A20" s="114" t="s">
        <v>1076</v>
      </c>
      <c r="B20" s="115" t="s">
        <v>45</v>
      </c>
      <c r="C20" s="116"/>
      <c r="D20" s="117" t="s">
        <v>47</v>
      </c>
      <c r="E20" s="118" t="s">
        <v>7</v>
      </c>
      <c r="F20" s="119" t="s">
        <v>46</v>
      </c>
      <c r="G20" s="120" t="s">
        <v>709</v>
      </c>
      <c r="H20" s="121" t="s">
        <v>48</v>
      </c>
      <c r="I20" s="120"/>
      <c r="J20" s="120" t="s">
        <v>785</v>
      </c>
      <c r="K20" s="120" t="s">
        <v>711</v>
      </c>
      <c r="L20" s="122"/>
      <c r="M20" s="122"/>
      <c r="N20" s="122"/>
      <c r="O20" s="152" t="s">
        <v>1553</v>
      </c>
      <c r="P20" s="120" t="s">
        <v>1754</v>
      </c>
    </row>
    <row r="21" spans="1:16" s="3" customFormat="1" ht="25" x14ac:dyDescent="0.3">
      <c r="A21" s="114" t="s">
        <v>1077</v>
      </c>
      <c r="B21" s="115" t="s">
        <v>49</v>
      </c>
      <c r="C21" s="116"/>
      <c r="D21" s="117" t="s">
        <v>1519</v>
      </c>
      <c r="E21" s="118" t="s">
        <v>46</v>
      </c>
      <c r="F21" s="119" t="s">
        <v>7</v>
      </c>
      <c r="G21" s="120" t="s">
        <v>709</v>
      </c>
      <c r="H21" s="121" t="s">
        <v>50</v>
      </c>
      <c r="I21" s="120" t="s">
        <v>1462</v>
      </c>
      <c r="J21" s="120" t="s">
        <v>766</v>
      </c>
      <c r="K21" s="120" t="s">
        <v>711</v>
      </c>
      <c r="L21" s="122" t="s">
        <v>693</v>
      </c>
      <c r="M21" s="122" t="s">
        <v>693</v>
      </c>
      <c r="N21" s="122"/>
      <c r="O21" s="152" t="s">
        <v>1553</v>
      </c>
      <c r="P21" s="120" t="s">
        <v>1754</v>
      </c>
    </row>
    <row r="22" spans="1:16" s="3" customFormat="1" ht="57.5" x14ac:dyDescent="0.3">
      <c r="A22" s="114" t="s">
        <v>1078</v>
      </c>
      <c r="B22" s="115" t="s">
        <v>51</v>
      </c>
      <c r="C22" s="116"/>
      <c r="D22" s="117" t="s">
        <v>739</v>
      </c>
      <c r="E22" s="118" t="s">
        <v>7</v>
      </c>
      <c r="F22" s="119"/>
      <c r="G22" s="120" t="s">
        <v>709</v>
      </c>
      <c r="H22" s="121" t="s">
        <v>1714</v>
      </c>
      <c r="I22" s="120" t="s">
        <v>1463</v>
      </c>
      <c r="J22" s="120" t="s">
        <v>788</v>
      </c>
      <c r="K22" s="120" t="s">
        <v>711</v>
      </c>
      <c r="L22" s="125">
        <v>1993.7</v>
      </c>
      <c r="M22" s="125">
        <v>3702.5</v>
      </c>
      <c r="N22" s="122"/>
      <c r="O22" s="152" t="s">
        <v>760</v>
      </c>
      <c r="P22" s="120" t="s">
        <v>1754</v>
      </c>
    </row>
    <row r="23" spans="1:16" s="3" customFormat="1" ht="26" x14ac:dyDescent="0.3">
      <c r="A23" s="114" t="s">
        <v>1079</v>
      </c>
      <c r="B23" s="115" t="s">
        <v>52</v>
      </c>
      <c r="C23" s="116"/>
      <c r="D23" s="117" t="s">
        <v>54</v>
      </c>
      <c r="E23" s="118" t="s">
        <v>53</v>
      </c>
      <c r="F23" s="119" t="s">
        <v>7</v>
      </c>
      <c r="G23" s="120" t="s">
        <v>768</v>
      </c>
      <c r="H23" s="121" t="s">
        <v>55</v>
      </c>
      <c r="I23" s="120"/>
      <c r="J23" s="120" t="s">
        <v>765</v>
      </c>
      <c r="K23" s="120" t="s">
        <v>711</v>
      </c>
      <c r="L23" s="122">
        <v>200</v>
      </c>
      <c r="M23" s="122"/>
      <c r="N23" s="122"/>
      <c r="O23" s="152"/>
      <c r="P23" s="120" t="s">
        <v>1754</v>
      </c>
    </row>
    <row r="24" spans="1:16" s="3" customFormat="1" ht="14" x14ac:dyDescent="0.3">
      <c r="A24" s="114" t="s">
        <v>1080</v>
      </c>
      <c r="B24" s="115" t="s">
        <v>56</v>
      </c>
      <c r="C24" s="116"/>
      <c r="D24" s="117" t="s">
        <v>57</v>
      </c>
      <c r="E24" s="118" t="s">
        <v>46</v>
      </c>
      <c r="F24" s="119" t="s">
        <v>7</v>
      </c>
      <c r="G24" s="120" t="s">
        <v>709</v>
      </c>
      <c r="H24" s="121" t="s">
        <v>58</v>
      </c>
      <c r="I24" s="120"/>
      <c r="J24" s="120" t="s">
        <v>706</v>
      </c>
      <c r="K24" s="120"/>
      <c r="L24" s="122"/>
      <c r="M24" s="122"/>
      <c r="N24" s="122"/>
      <c r="O24" s="152"/>
      <c r="P24" s="120" t="s">
        <v>1754</v>
      </c>
    </row>
    <row r="25" spans="1:16" s="3" customFormat="1" ht="25" x14ac:dyDescent="0.3">
      <c r="A25" s="114" t="s">
        <v>1081</v>
      </c>
      <c r="B25" s="115" t="s">
        <v>657</v>
      </c>
      <c r="C25" s="116"/>
      <c r="D25" s="117" t="s">
        <v>59</v>
      </c>
      <c r="E25" s="118" t="s">
        <v>7</v>
      </c>
      <c r="F25" s="119"/>
      <c r="G25" s="120">
        <v>2027</v>
      </c>
      <c r="H25" s="121" t="s">
        <v>58</v>
      </c>
      <c r="I25" s="120"/>
      <c r="J25" s="120" t="s">
        <v>769</v>
      </c>
      <c r="K25" s="120"/>
      <c r="L25" s="122"/>
      <c r="M25" s="122"/>
      <c r="N25" s="122"/>
      <c r="O25" s="152"/>
      <c r="P25" s="120" t="s">
        <v>1754</v>
      </c>
    </row>
    <row r="26" spans="1:16" s="3" customFormat="1" ht="34.5" x14ac:dyDescent="0.3">
      <c r="A26" s="114" t="s">
        <v>1082</v>
      </c>
      <c r="B26" s="115" t="s">
        <v>64</v>
      </c>
      <c r="C26" s="116"/>
      <c r="D26" s="117" t="s">
        <v>65</v>
      </c>
      <c r="E26" s="118" t="s">
        <v>7</v>
      </c>
      <c r="F26" s="119" t="s">
        <v>66</v>
      </c>
      <c r="G26" s="120" t="s">
        <v>709</v>
      </c>
      <c r="H26" s="121" t="s">
        <v>21</v>
      </c>
      <c r="I26" s="120" t="s">
        <v>713</v>
      </c>
      <c r="J26" s="120" t="s">
        <v>769</v>
      </c>
      <c r="K26" s="120" t="s">
        <v>712</v>
      </c>
      <c r="L26" s="122"/>
      <c r="M26" s="122">
        <v>17</v>
      </c>
      <c r="N26" s="122"/>
      <c r="O26" s="152" t="s">
        <v>1464</v>
      </c>
      <c r="P26" s="120" t="s">
        <v>1754</v>
      </c>
    </row>
    <row r="27" spans="1:16" s="3" customFormat="1" ht="34.5" x14ac:dyDescent="0.3">
      <c r="A27" s="114" t="s">
        <v>1083</v>
      </c>
      <c r="B27" s="115" t="s">
        <v>67</v>
      </c>
      <c r="C27" s="116"/>
      <c r="D27" s="117" t="s">
        <v>68</v>
      </c>
      <c r="E27" s="118" t="s">
        <v>7</v>
      </c>
      <c r="F27" s="119" t="s">
        <v>69</v>
      </c>
      <c r="G27" s="120">
        <v>2028</v>
      </c>
      <c r="H27" s="121" t="s">
        <v>70</v>
      </c>
      <c r="I27" s="120" t="s">
        <v>708</v>
      </c>
      <c r="J27" s="120" t="s">
        <v>706</v>
      </c>
      <c r="K27" s="120"/>
      <c r="L27" s="122"/>
      <c r="M27" s="122"/>
      <c r="N27" s="122"/>
      <c r="O27" s="152"/>
      <c r="P27" s="120" t="s">
        <v>1754</v>
      </c>
    </row>
    <row r="28" spans="1:16" s="3" customFormat="1" ht="25" x14ac:dyDescent="0.3">
      <c r="A28" s="114" t="s">
        <v>1084</v>
      </c>
      <c r="B28" s="115" t="s">
        <v>71</v>
      </c>
      <c r="C28" s="116"/>
      <c r="D28" s="117" t="s">
        <v>72</v>
      </c>
      <c r="E28" s="118" t="s">
        <v>7</v>
      </c>
      <c r="F28" s="119"/>
      <c r="G28" s="120" t="s">
        <v>818</v>
      </c>
      <c r="H28" s="121" t="s">
        <v>73</v>
      </c>
      <c r="I28" s="120" t="s">
        <v>714</v>
      </c>
      <c r="J28" s="120" t="s">
        <v>706</v>
      </c>
      <c r="K28" s="120" t="s">
        <v>712</v>
      </c>
      <c r="L28" s="122"/>
      <c r="M28" s="122">
        <v>95</v>
      </c>
      <c r="N28" s="122"/>
      <c r="O28" s="152" t="s">
        <v>1465</v>
      </c>
      <c r="P28" s="120" t="s">
        <v>1754</v>
      </c>
    </row>
    <row r="29" spans="1:16" s="3" customFormat="1" ht="25" x14ac:dyDescent="0.3">
      <c r="A29" s="114" t="s">
        <v>1085</v>
      </c>
      <c r="B29" s="115" t="s">
        <v>75</v>
      </c>
      <c r="C29" s="116"/>
      <c r="D29" s="117" t="s">
        <v>76</v>
      </c>
      <c r="E29" s="118" t="s">
        <v>7</v>
      </c>
      <c r="F29" s="119" t="s">
        <v>46</v>
      </c>
      <c r="G29" s="120">
        <v>2028</v>
      </c>
      <c r="H29" s="121" t="s">
        <v>77</v>
      </c>
      <c r="I29" s="120"/>
      <c r="J29" s="120"/>
      <c r="K29" s="120"/>
      <c r="L29" s="122"/>
      <c r="M29" s="122"/>
      <c r="N29" s="122"/>
      <c r="O29" s="152" t="s">
        <v>1553</v>
      </c>
      <c r="P29" s="120" t="s">
        <v>1754</v>
      </c>
    </row>
    <row r="30" spans="1:16" s="3" customFormat="1" ht="25" x14ac:dyDescent="0.3">
      <c r="A30" s="114" t="s">
        <v>1086</v>
      </c>
      <c r="B30" s="115" t="s">
        <v>78</v>
      </c>
      <c r="C30" s="116"/>
      <c r="D30" s="117" t="s">
        <v>79</v>
      </c>
      <c r="E30" s="118" t="s">
        <v>46</v>
      </c>
      <c r="F30" s="119" t="s">
        <v>7</v>
      </c>
      <c r="G30" s="120" t="s">
        <v>709</v>
      </c>
      <c r="H30" s="121" t="s">
        <v>50</v>
      </c>
      <c r="I30" s="120" t="s">
        <v>1466</v>
      </c>
      <c r="J30" s="120" t="s">
        <v>765</v>
      </c>
      <c r="K30" s="120" t="s">
        <v>1660</v>
      </c>
      <c r="L30" s="122">
        <v>30</v>
      </c>
      <c r="M30" s="122">
        <f>N30</f>
        <v>10</v>
      </c>
      <c r="N30" s="122">
        <v>10</v>
      </c>
      <c r="O30" s="152" t="s">
        <v>1553</v>
      </c>
      <c r="P30" s="120" t="s">
        <v>1754</v>
      </c>
    </row>
    <row r="31" spans="1:16" s="3" customFormat="1" ht="14" x14ac:dyDescent="0.3">
      <c r="A31" s="108" t="s">
        <v>1392</v>
      </c>
      <c r="B31" s="55" t="s">
        <v>80</v>
      </c>
      <c r="C31" s="95" t="s">
        <v>1019</v>
      </c>
      <c r="D31" s="172" t="s">
        <v>952</v>
      </c>
      <c r="E31" s="173"/>
      <c r="F31" s="173"/>
      <c r="G31" s="174"/>
      <c r="H31" s="175"/>
      <c r="I31" s="174"/>
      <c r="J31" s="174"/>
      <c r="K31" s="174"/>
      <c r="L31" s="176"/>
      <c r="M31" s="176"/>
      <c r="N31" s="176"/>
      <c r="O31" s="177"/>
      <c r="P31" s="162" t="s">
        <v>1755</v>
      </c>
    </row>
    <row r="32" spans="1:16" s="3" customFormat="1" ht="57.5" x14ac:dyDescent="0.3">
      <c r="A32" s="114" t="s">
        <v>1087</v>
      </c>
      <c r="B32" s="115" t="s">
        <v>81</v>
      </c>
      <c r="C32" s="116"/>
      <c r="D32" s="117" t="s">
        <v>715</v>
      </c>
      <c r="E32" s="118" t="s">
        <v>7</v>
      </c>
      <c r="F32" s="119" t="s">
        <v>46</v>
      </c>
      <c r="G32" s="120" t="s">
        <v>709</v>
      </c>
      <c r="H32" s="121" t="s">
        <v>82</v>
      </c>
      <c r="I32" s="120" t="s">
        <v>1467</v>
      </c>
      <c r="J32" s="120" t="s">
        <v>788</v>
      </c>
      <c r="K32" s="120" t="s">
        <v>711</v>
      </c>
      <c r="L32" s="122">
        <v>52.8</v>
      </c>
      <c r="M32" s="122">
        <v>98.2</v>
      </c>
      <c r="N32" s="122"/>
      <c r="O32" s="152" t="s">
        <v>761</v>
      </c>
      <c r="P32" s="120" t="s">
        <v>1755</v>
      </c>
    </row>
    <row r="33" spans="1:16" s="3" customFormat="1" ht="37.5" x14ac:dyDescent="0.3">
      <c r="A33" s="114" t="s">
        <v>1448</v>
      </c>
      <c r="B33" s="115" t="s">
        <v>61</v>
      </c>
      <c r="C33" s="116"/>
      <c r="D33" s="117" t="s">
        <v>62</v>
      </c>
      <c r="E33" s="118" t="s">
        <v>7</v>
      </c>
      <c r="F33" s="119" t="s">
        <v>877</v>
      </c>
      <c r="G33" s="120">
        <v>2027</v>
      </c>
      <c r="H33" s="121" t="s">
        <v>63</v>
      </c>
      <c r="I33" s="120"/>
      <c r="J33" s="120"/>
      <c r="K33" s="120"/>
      <c r="L33" s="122"/>
      <c r="M33" s="122"/>
      <c r="N33" s="122"/>
      <c r="O33" s="152"/>
      <c r="P33" s="120" t="s">
        <v>1755</v>
      </c>
    </row>
    <row r="34" spans="1:16" s="3" customFormat="1" ht="14" x14ac:dyDescent="0.3">
      <c r="A34" s="108" t="s">
        <v>1393</v>
      </c>
      <c r="B34" s="55" t="s">
        <v>83</v>
      </c>
      <c r="C34" s="95" t="s">
        <v>1019</v>
      </c>
      <c r="D34" s="172" t="s">
        <v>953</v>
      </c>
      <c r="E34" s="173"/>
      <c r="F34" s="173"/>
      <c r="G34" s="174"/>
      <c r="H34" s="175"/>
      <c r="I34" s="174"/>
      <c r="J34" s="174"/>
      <c r="K34" s="174"/>
      <c r="L34" s="176"/>
      <c r="M34" s="176"/>
      <c r="N34" s="176"/>
      <c r="O34" s="177"/>
      <c r="P34" s="162" t="s">
        <v>1755</v>
      </c>
    </row>
    <row r="35" spans="1:16" s="3" customFormat="1" ht="25" x14ac:dyDescent="0.3">
      <c r="A35" s="114" t="s">
        <v>1088</v>
      </c>
      <c r="B35" s="115" t="s">
        <v>658</v>
      </c>
      <c r="C35" s="116"/>
      <c r="D35" s="117" t="s">
        <v>84</v>
      </c>
      <c r="E35" s="118" t="s">
        <v>7</v>
      </c>
      <c r="F35" s="119" t="s">
        <v>46</v>
      </c>
      <c r="G35" s="120">
        <v>2028</v>
      </c>
      <c r="H35" s="121" t="s">
        <v>42</v>
      </c>
      <c r="I35" s="120"/>
      <c r="J35" s="120" t="s">
        <v>937</v>
      </c>
      <c r="K35" s="120"/>
      <c r="L35" s="122"/>
      <c r="M35" s="122"/>
      <c r="N35" s="122"/>
      <c r="O35" s="152"/>
      <c r="P35" s="120" t="s">
        <v>1755</v>
      </c>
    </row>
    <row r="36" spans="1:16" s="3" customFormat="1" ht="25" x14ac:dyDescent="0.3">
      <c r="A36" s="114" t="s">
        <v>1089</v>
      </c>
      <c r="B36" s="115" t="s">
        <v>85</v>
      </c>
      <c r="C36" s="116"/>
      <c r="D36" s="117" t="s">
        <v>740</v>
      </c>
      <c r="E36" s="118" t="s">
        <v>7</v>
      </c>
      <c r="F36" s="119" t="s">
        <v>1716</v>
      </c>
      <c r="G36" s="120" t="s">
        <v>818</v>
      </c>
      <c r="H36" s="121" t="s">
        <v>14</v>
      </c>
      <c r="I36" s="120"/>
      <c r="J36" s="120" t="s">
        <v>940</v>
      </c>
      <c r="K36" s="120"/>
      <c r="L36" s="122"/>
      <c r="M36" s="122"/>
      <c r="N36" s="122"/>
      <c r="O36" s="152"/>
      <c r="P36" s="120" t="s">
        <v>1755</v>
      </c>
    </row>
    <row r="37" spans="1:16" s="3" customFormat="1" ht="14" x14ac:dyDescent="0.3">
      <c r="A37" s="108" t="s">
        <v>1394</v>
      </c>
      <c r="B37" s="55" t="s">
        <v>87</v>
      </c>
      <c r="C37" s="95" t="s">
        <v>1020</v>
      </c>
      <c r="D37" s="172" t="s">
        <v>1002</v>
      </c>
      <c r="E37" s="173"/>
      <c r="F37" s="173"/>
      <c r="G37" s="174"/>
      <c r="H37" s="175"/>
      <c r="I37" s="174"/>
      <c r="J37" s="174"/>
      <c r="K37" s="174"/>
      <c r="L37" s="176"/>
      <c r="M37" s="176"/>
      <c r="N37" s="176"/>
      <c r="O37" s="177"/>
      <c r="P37" s="162" t="s">
        <v>1755</v>
      </c>
    </row>
    <row r="38" spans="1:16" s="3" customFormat="1" ht="30" x14ac:dyDescent="0.3">
      <c r="A38" s="114" t="s">
        <v>1090</v>
      </c>
      <c r="B38" s="115" t="s">
        <v>88</v>
      </c>
      <c r="C38" s="116"/>
      <c r="D38" s="117" t="s">
        <v>741</v>
      </c>
      <c r="E38" s="118" t="s">
        <v>7</v>
      </c>
      <c r="F38" s="119"/>
      <c r="G38" s="120" t="s">
        <v>709</v>
      </c>
      <c r="H38" s="121" t="s">
        <v>39</v>
      </c>
      <c r="I38" s="120" t="s">
        <v>716</v>
      </c>
      <c r="J38" s="120" t="s">
        <v>706</v>
      </c>
      <c r="K38" s="120" t="s">
        <v>681</v>
      </c>
      <c r="L38" s="122"/>
      <c r="M38" s="122">
        <f>N38</f>
        <v>650</v>
      </c>
      <c r="N38" s="122">
        <v>650</v>
      </c>
      <c r="O38" s="152" t="s">
        <v>1468</v>
      </c>
      <c r="P38" s="120" t="s">
        <v>1755</v>
      </c>
    </row>
    <row r="39" spans="1:16" s="3" customFormat="1" ht="14" x14ac:dyDescent="0.3">
      <c r="A39" s="108" t="s">
        <v>1395</v>
      </c>
      <c r="B39" s="55" t="s">
        <v>89</v>
      </c>
      <c r="C39" s="95" t="s">
        <v>1020</v>
      </c>
      <c r="D39" s="172" t="s">
        <v>1003</v>
      </c>
      <c r="E39" s="173"/>
      <c r="F39" s="173"/>
      <c r="G39" s="174"/>
      <c r="H39" s="175"/>
      <c r="I39" s="174"/>
      <c r="J39" s="174"/>
      <c r="K39" s="174"/>
      <c r="L39" s="176"/>
      <c r="M39" s="176"/>
      <c r="N39" s="176"/>
      <c r="O39" s="177"/>
      <c r="P39" s="162" t="s">
        <v>1755</v>
      </c>
    </row>
    <row r="40" spans="1:16" s="3" customFormat="1" ht="34.5" x14ac:dyDescent="0.3">
      <c r="A40" s="114" t="s">
        <v>1091</v>
      </c>
      <c r="B40" s="115" t="s">
        <v>90</v>
      </c>
      <c r="C40" s="116"/>
      <c r="D40" s="117" t="s">
        <v>91</v>
      </c>
      <c r="E40" s="118" t="s">
        <v>7</v>
      </c>
      <c r="F40" s="119" t="s">
        <v>46</v>
      </c>
      <c r="G40" s="120" t="s">
        <v>709</v>
      </c>
      <c r="H40" s="121" t="s">
        <v>55</v>
      </c>
      <c r="I40" s="120" t="s">
        <v>1520</v>
      </c>
      <c r="J40" s="120" t="s">
        <v>784</v>
      </c>
      <c r="K40" s="120" t="s">
        <v>681</v>
      </c>
      <c r="L40" s="122">
        <v>15</v>
      </c>
      <c r="M40" s="122">
        <f>N40</f>
        <v>650</v>
      </c>
      <c r="N40" s="122">
        <v>650</v>
      </c>
      <c r="O40" s="152" t="s">
        <v>1469</v>
      </c>
      <c r="P40" s="120" t="s">
        <v>1755</v>
      </c>
    </row>
    <row r="41" spans="1:16" s="3" customFormat="1" ht="37.5" x14ac:dyDescent="0.3">
      <c r="A41" s="114" t="s">
        <v>1092</v>
      </c>
      <c r="B41" s="115" t="s">
        <v>92</v>
      </c>
      <c r="C41" s="116"/>
      <c r="D41" s="117" t="s">
        <v>93</v>
      </c>
      <c r="E41" s="118" t="s">
        <v>7</v>
      </c>
      <c r="F41" s="119" t="s">
        <v>783</v>
      </c>
      <c r="G41" s="120">
        <v>2028</v>
      </c>
      <c r="H41" s="121" t="s">
        <v>177</v>
      </c>
      <c r="I41" s="120" t="s">
        <v>717</v>
      </c>
      <c r="J41" s="120" t="s">
        <v>941</v>
      </c>
      <c r="K41" s="120"/>
      <c r="L41" s="122"/>
      <c r="M41" s="122"/>
      <c r="N41" s="122"/>
      <c r="O41" s="152"/>
      <c r="P41" s="120" t="s">
        <v>1755</v>
      </c>
    </row>
    <row r="42" spans="1:16" s="3" customFormat="1" ht="14" x14ac:dyDescent="0.3">
      <c r="A42" s="108" t="s">
        <v>1396</v>
      </c>
      <c r="B42" s="55" t="s">
        <v>95</v>
      </c>
      <c r="C42" s="95" t="s">
        <v>1020</v>
      </c>
      <c r="D42" s="172" t="s">
        <v>96</v>
      </c>
      <c r="E42" s="173"/>
      <c r="F42" s="173"/>
      <c r="G42" s="174"/>
      <c r="H42" s="175"/>
      <c r="I42" s="174"/>
      <c r="J42" s="174"/>
      <c r="K42" s="174"/>
      <c r="L42" s="176"/>
      <c r="M42" s="176"/>
      <c r="N42" s="176"/>
      <c r="O42" s="177"/>
      <c r="P42" s="162" t="s">
        <v>1755</v>
      </c>
    </row>
    <row r="43" spans="1:16" s="3" customFormat="1" ht="25" x14ac:dyDescent="0.3">
      <c r="A43" s="114" t="s">
        <v>1093</v>
      </c>
      <c r="B43" s="115" t="s">
        <v>97</v>
      </c>
      <c r="C43" s="116"/>
      <c r="D43" s="117" t="s">
        <v>98</v>
      </c>
      <c r="E43" s="118" t="s">
        <v>7</v>
      </c>
      <c r="F43" s="119"/>
      <c r="G43" s="120" t="s">
        <v>709</v>
      </c>
      <c r="H43" s="121" t="s">
        <v>782</v>
      </c>
      <c r="I43" s="120"/>
      <c r="J43" s="120" t="s">
        <v>785</v>
      </c>
      <c r="K43" s="120" t="s">
        <v>711</v>
      </c>
      <c r="L43" s="122"/>
      <c r="M43" s="122"/>
      <c r="N43" s="122"/>
      <c r="O43" s="152"/>
      <c r="P43" s="120" t="s">
        <v>1755</v>
      </c>
    </row>
    <row r="44" spans="1:16" s="3" customFormat="1" ht="14" x14ac:dyDescent="0.3">
      <c r="A44" s="108" t="s">
        <v>1397</v>
      </c>
      <c r="B44" s="55" t="s">
        <v>99</v>
      </c>
      <c r="C44" s="95" t="s">
        <v>1021</v>
      </c>
      <c r="D44" s="172" t="s">
        <v>954</v>
      </c>
      <c r="E44" s="173"/>
      <c r="F44" s="173"/>
      <c r="G44" s="174"/>
      <c r="H44" s="175"/>
      <c r="I44" s="174"/>
      <c r="J44" s="174"/>
      <c r="K44" s="174"/>
      <c r="L44" s="176"/>
      <c r="M44" s="176"/>
      <c r="N44" s="176"/>
      <c r="O44" s="177"/>
      <c r="P44" s="162" t="s">
        <v>1755</v>
      </c>
    </row>
    <row r="45" spans="1:16" s="3" customFormat="1" ht="136.5" customHeight="1" x14ac:dyDescent="0.3">
      <c r="A45" s="114" t="s">
        <v>1094</v>
      </c>
      <c r="B45" s="115" t="s">
        <v>659</v>
      </c>
      <c r="C45" s="116"/>
      <c r="D45" s="117" t="s">
        <v>100</v>
      </c>
      <c r="E45" s="118" t="s">
        <v>46</v>
      </c>
      <c r="F45" s="119" t="s">
        <v>1641</v>
      </c>
      <c r="G45" s="120" t="s">
        <v>709</v>
      </c>
      <c r="H45" s="121" t="s">
        <v>1715</v>
      </c>
      <c r="I45" s="120" t="s">
        <v>1470</v>
      </c>
      <c r="J45" s="120" t="s">
        <v>1521</v>
      </c>
      <c r="K45" s="120" t="s">
        <v>1660</v>
      </c>
      <c r="L45" s="122">
        <f>1175*23.5+2700</f>
        <v>30312.5</v>
      </c>
      <c r="M45" s="122">
        <v>120</v>
      </c>
      <c r="N45" s="122"/>
      <c r="O45" s="152" t="s">
        <v>719</v>
      </c>
      <c r="P45" s="120" t="s">
        <v>1755</v>
      </c>
    </row>
    <row r="46" spans="1:16" s="3" customFormat="1" ht="25" x14ac:dyDescent="0.3">
      <c r="A46" s="114" t="s">
        <v>1095</v>
      </c>
      <c r="B46" s="115" t="s">
        <v>101</v>
      </c>
      <c r="C46" s="116"/>
      <c r="D46" s="117" t="s">
        <v>102</v>
      </c>
      <c r="E46" s="118" t="s">
        <v>7</v>
      </c>
      <c r="F46" s="119" t="s">
        <v>103</v>
      </c>
      <c r="G46" s="120">
        <v>2027</v>
      </c>
      <c r="H46" s="121" t="s">
        <v>58</v>
      </c>
      <c r="I46" s="120"/>
      <c r="J46" s="120" t="s">
        <v>707</v>
      </c>
      <c r="K46" s="120" t="s">
        <v>711</v>
      </c>
      <c r="L46" s="122"/>
      <c r="M46" s="122"/>
      <c r="N46" s="122"/>
      <c r="O46" s="152"/>
      <c r="P46" s="120" t="s">
        <v>1755</v>
      </c>
    </row>
    <row r="47" spans="1:16" s="3" customFormat="1" ht="92" x14ac:dyDescent="0.3">
      <c r="A47" s="114" t="s">
        <v>1096</v>
      </c>
      <c r="B47" s="115" t="s">
        <v>104</v>
      </c>
      <c r="C47" s="116"/>
      <c r="D47" s="117" t="s">
        <v>105</v>
      </c>
      <c r="E47" s="118" t="s">
        <v>7</v>
      </c>
      <c r="F47" s="119" t="s">
        <v>878</v>
      </c>
      <c r="G47" s="120" t="s">
        <v>709</v>
      </c>
      <c r="H47" s="121" t="s">
        <v>39</v>
      </c>
      <c r="I47" s="120" t="s">
        <v>1471</v>
      </c>
      <c r="J47" s="120" t="s">
        <v>1634</v>
      </c>
      <c r="K47" s="120" t="s">
        <v>711</v>
      </c>
      <c r="L47" s="122">
        <v>213.7</v>
      </c>
      <c r="M47" s="122">
        <v>397</v>
      </c>
      <c r="N47" s="122"/>
      <c r="O47" s="152" t="s">
        <v>720</v>
      </c>
      <c r="P47" s="120" t="s">
        <v>1755</v>
      </c>
    </row>
    <row r="48" spans="1:16" s="3" customFormat="1" ht="25" x14ac:dyDescent="0.3">
      <c r="A48" s="114" t="s">
        <v>1097</v>
      </c>
      <c r="B48" s="115"/>
      <c r="C48" s="116"/>
      <c r="D48" s="117" t="s">
        <v>106</v>
      </c>
      <c r="E48" s="118" t="s">
        <v>7</v>
      </c>
      <c r="F48" s="119"/>
      <c r="G48" s="120" t="s">
        <v>818</v>
      </c>
      <c r="H48" s="121" t="s">
        <v>107</v>
      </c>
      <c r="I48" s="120" t="s">
        <v>1472</v>
      </c>
      <c r="J48" s="120" t="s">
        <v>705</v>
      </c>
      <c r="K48" s="120" t="s">
        <v>711</v>
      </c>
      <c r="L48" s="122" t="s">
        <v>693</v>
      </c>
      <c r="M48" s="122"/>
      <c r="N48" s="122"/>
      <c r="O48" s="152" t="s">
        <v>721</v>
      </c>
      <c r="P48" s="120" t="s">
        <v>1755</v>
      </c>
    </row>
    <row r="49" spans="1:16" s="3" customFormat="1" ht="14" x14ac:dyDescent="0.3">
      <c r="A49" s="108" t="s">
        <v>1398</v>
      </c>
      <c r="B49" s="55" t="s">
        <v>108</v>
      </c>
      <c r="C49" s="95" t="s">
        <v>1021</v>
      </c>
      <c r="D49" s="172" t="s">
        <v>955</v>
      </c>
      <c r="E49" s="173"/>
      <c r="F49" s="173"/>
      <c r="G49" s="174"/>
      <c r="H49" s="175"/>
      <c r="I49" s="174"/>
      <c r="J49" s="174"/>
      <c r="K49" s="174"/>
      <c r="L49" s="176"/>
      <c r="M49" s="176"/>
      <c r="N49" s="176"/>
      <c r="O49" s="177"/>
      <c r="P49" s="162" t="s">
        <v>1755</v>
      </c>
    </row>
    <row r="50" spans="1:16" s="3" customFormat="1" ht="25" x14ac:dyDescent="0.3">
      <c r="A50" s="114" t="s">
        <v>1098</v>
      </c>
      <c r="B50" s="115" t="s">
        <v>109</v>
      </c>
      <c r="C50" s="116"/>
      <c r="D50" s="117" t="s">
        <v>742</v>
      </c>
      <c r="E50" s="118" t="s">
        <v>7</v>
      </c>
      <c r="F50" s="119" t="s">
        <v>46</v>
      </c>
      <c r="G50" s="120" t="s">
        <v>709</v>
      </c>
      <c r="H50" s="121" t="s">
        <v>704</v>
      </c>
      <c r="I50" s="120"/>
      <c r="J50" s="120"/>
      <c r="K50" s="120"/>
      <c r="L50" s="122"/>
      <c r="M50" s="122"/>
      <c r="N50" s="122"/>
      <c r="O50" s="152"/>
      <c r="P50" s="120" t="s">
        <v>1755</v>
      </c>
    </row>
    <row r="51" spans="1:16" s="3" customFormat="1" ht="40" x14ac:dyDescent="0.3">
      <c r="A51" s="114" t="s">
        <v>1099</v>
      </c>
      <c r="B51" s="115" t="s">
        <v>110</v>
      </c>
      <c r="C51" s="116"/>
      <c r="D51" s="117" t="s">
        <v>743</v>
      </c>
      <c r="E51" s="118" t="s">
        <v>7</v>
      </c>
      <c r="F51" s="119" t="s">
        <v>46</v>
      </c>
      <c r="G51" s="120" t="s">
        <v>820</v>
      </c>
      <c r="H51" s="121" t="s">
        <v>10</v>
      </c>
      <c r="I51" s="120" t="s">
        <v>691</v>
      </c>
      <c r="J51" s="120" t="s">
        <v>1661</v>
      </c>
      <c r="K51" s="120" t="s">
        <v>711</v>
      </c>
      <c r="L51" s="122"/>
      <c r="M51" s="120" t="s">
        <v>691</v>
      </c>
      <c r="O51" s="152" t="s">
        <v>1614</v>
      </c>
      <c r="P51" s="120" t="s">
        <v>1755</v>
      </c>
    </row>
    <row r="52" spans="1:16" s="3" customFormat="1" ht="14" x14ac:dyDescent="0.3">
      <c r="A52" s="108" t="s">
        <v>1399</v>
      </c>
      <c r="B52" s="55" t="s">
        <v>111</v>
      </c>
      <c r="C52" s="95" t="s">
        <v>1021</v>
      </c>
      <c r="D52" s="172" t="s">
        <v>956</v>
      </c>
      <c r="E52" s="173"/>
      <c r="F52" s="173"/>
      <c r="G52" s="174"/>
      <c r="H52" s="175"/>
      <c r="I52" s="174"/>
      <c r="J52" s="174"/>
      <c r="K52" s="174"/>
      <c r="L52" s="176"/>
      <c r="M52" s="176"/>
      <c r="N52" s="176"/>
      <c r="O52" s="177"/>
      <c r="P52" s="162" t="s">
        <v>1755</v>
      </c>
    </row>
    <row r="53" spans="1:16" s="3" customFormat="1" ht="25" x14ac:dyDescent="0.3">
      <c r="A53" s="114" t="s">
        <v>1100</v>
      </c>
      <c r="B53" s="115" t="s">
        <v>112</v>
      </c>
      <c r="C53" s="116"/>
      <c r="D53" s="117" t="s">
        <v>113</v>
      </c>
      <c r="E53" s="118" t="s">
        <v>7</v>
      </c>
      <c r="F53" s="119"/>
      <c r="G53" s="120" t="s">
        <v>768</v>
      </c>
      <c r="H53" s="121" t="s">
        <v>39</v>
      </c>
      <c r="I53" s="120"/>
      <c r="J53" s="120" t="s">
        <v>707</v>
      </c>
      <c r="K53" s="120" t="s">
        <v>711</v>
      </c>
      <c r="L53" s="122"/>
      <c r="M53" s="122"/>
      <c r="N53" s="122"/>
      <c r="O53" s="152"/>
      <c r="P53" s="120" t="s">
        <v>1755</v>
      </c>
    </row>
    <row r="54" spans="1:16" s="3" customFormat="1" ht="23" x14ac:dyDescent="0.3">
      <c r="A54" s="114" t="s">
        <v>1101</v>
      </c>
      <c r="B54" s="115" t="s">
        <v>114</v>
      </c>
      <c r="C54" s="116"/>
      <c r="D54" s="117" t="s">
        <v>115</v>
      </c>
      <c r="E54" s="118" t="s">
        <v>7</v>
      </c>
      <c r="F54" s="119"/>
      <c r="G54" s="120" t="s">
        <v>768</v>
      </c>
      <c r="H54" s="121" t="s">
        <v>39</v>
      </c>
      <c r="I54" s="120"/>
      <c r="J54" s="120" t="s">
        <v>707</v>
      </c>
      <c r="K54" s="120" t="s">
        <v>711</v>
      </c>
      <c r="L54" s="122"/>
      <c r="M54" s="122"/>
      <c r="N54" s="122"/>
      <c r="O54" s="152"/>
      <c r="P54" s="120" t="s">
        <v>1755</v>
      </c>
    </row>
    <row r="55" spans="1:16" s="3" customFormat="1" ht="25" x14ac:dyDescent="0.3">
      <c r="A55" s="114" t="s">
        <v>1102</v>
      </c>
      <c r="B55" s="115" t="s">
        <v>116</v>
      </c>
      <c r="C55" s="116"/>
      <c r="D55" s="117" t="s">
        <v>879</v>
      </c>
      <c r="E55" s="118" t="s">
        <v>7</v>
      </c>
      <c r="F55" s="119" t="s">
        <v>46</v>
      </c>
      <c r="G55" s="120" t="s">
        <v>817</v>
      </c>
      <c r="H55" s="121" t="s">
        <v>437</v>
      </c>
      <c r="I55" s="120"/>
      <c r="J55" s="120" t="s">
        <v>844</v>
      </c>
      <c r="K55" s="120"/>
      <c r="L55" s="122"/>
      <c r="M55" s="122"/>
      <c r="N55" s="122"/>
      <c r="O55" s="152"/>
      <c r="P55" s="120" t="s">
        <v>1755</v>
      </c>
    </row>
    <row r="56" spans="1:16" s="3" customFormat="1" ht="14" x14ac:dyDescent="0.3">
      <c r="A56" s="108" t="s">
        <v>1400</v>
      </c>
      <c r="B56" s="55" t="s">
        <v>117</v>
      </c>
      <c r="C56" s="95" t="s">
        <v>1022</v>
      </c>
      <c r="D56" s="172" t="s">
        <v>118</v>
      </c>
      <c r="E56" s="173"/>
      <c r="F56" s="173"/>
      <c r="G56" s="174"/>
      <c r="H56" s="175"/>
      <c r="I56" s="174"/>
      <c r="J56" s="174"/>
      <c r="K56" s="174"/>
      <c r="L56" s="176"/>
      <c r="M56" s="176"/>
      <c r="N56" s="176"/>
      <c r="O56" s="177"/>
      <c r="P56" s="162" t="s">
        <v>1755</v>
      </c>
    </row>
    <row r="57" spans="1:16" ht="25" x14ac:dyDescent="0.35">
      <c r="A57" s="114" t="s">
        <v>1103</v>
      </c>
      <c r="B57" s="115" t="s">
        <v>119</v>
      </c>
      <c r="C57" s="116"/>
      <c r="D57" s="117" t="s">
        <v>880</v>
      </c>
      <c r="E57" s="118" t="s">
        <v>7</v>
      </c>
      <c r="F57" s="119" t="s">
        <v>120</v>
      </c>
      <c r="G57" s="120">
        <v>2028</v>
      </c>
      <c r="H57" s="121" t="s">
        <v>94</v>
      </c>
      <c r="I57" s="120"/>
      <c r="J57" s="120" t="s">
        <v>938</v>
      </c>
      <c r="K57" s="120"/>
      <c r="L57" s="122"/>
      <c r="M57" s="122"/>
      <c r="N57" s="122"/>
      <c r="O57" s="152"/>
      <c r="P57" s="120" t="s">
        <v>1755</v>
      </c>
    </row>
    <row r="58" spans="1:16" s="3" customFormat="1" ht="25" x14ac:dyDescent="0.3">
      <c r="A58" s="114" t="s">
        <v>1104</v>
      </c>
      <c r="B58" s="115" t="s">
        <v>121</v>
      </c>
      <c r="C58" s="116"/>
      <c r="D58" s="117" t="s">
        <v>881</v>
      </c>
      <c r="E58" s="118" t="s">
        <v>7</v>
      </c>
      <c r="F58" s="119" t="s">
        <v>1642</v>
      </c>
      <c r="G58" s="120">
        <v>2028</v>
      </c>
      <c r="H58" s="121" t="s">
        <v>122</v>
      </c>
      <c r="I58" s="120"/>
      <c r="J58" s="120" t="s">
        <v>723</v>
      </c>
      <c r="K58" s="120"/>
      <c r="L58" s="122"/>
      <c r="M58" s="122"/>
      <c r="N58" s="122"/>
      <c r="O58" s="152"/>
      <c r="P58" s="120" t="s">
        <v>1755</v>
      </c>
    </row>
    <row r="59" spans="1:16" s="3" customFormat="1" ht="14" x14ac:dyDescent="0.3">
      <c r="A59" s="108" t="s">
        <v>1401</v>
      </c>
      <c r="B59" s="55" t="s">
        <v>123</v>
      </c>
      <c r="C59" s="95" t="s">
        <v>1022</v>
      </c>
      <c r="D59" s="172" t="s">
        <v>124</v>
      </c>
      <c r="E59" s="173"/>
      <c r="F59" s="173"/>
      <c r="G59" s="174"/>
      <c r="H59" s="175"/>
      <c r="I59" s="174"/>
      <c r="J59" s="174"/>
      <c r="K59" s="174"/>
      <c r="L59" s="176"/>
      <c r="M59" s="176"/>
      <c r="N59" s="176"/>
      <c r="O59" s="177"/>
      <c r="P59" s="162" t="s">
        <v>1755</v>
      </c>
    </row>
    <row r="60" spans="1:16" s="3" customFormat="1" ht="46" x14ac:dyDescent="0.3">
      <c r="A60" s="114" t="s">
        <v>1105</v>
      </c>
      <c r="B60" s="115" t="s">
        <v>125</v>
      </c>
      <c r="C60" s="116"/>
      <c r="D60" s="117" t="s">
        <v>744</v>
      </c>
      <c r="E60" s="118" t="s">
        <v>7</v>
      </c>
      <c r="F60" s="119" t="s">
        <v>1609</v>
      </c>
      <c r="G60" s="120" t="s">
        <v>709</v>
      </c>
      <c r="H60" s="121" t="s">
        <v>126</v>
      </c>
      <c r="I60" s="120"/>
      <c r="J60" s="120" t="s">
        <v>939</v>
      </c>
      <c r="K60" s="120"/>
      <c r="L60" s="122"/>
      <c r="M60" s="122"/>
      <c r="N60" s="122"/>
      <c r="O60" s="152"/>
      <c r="P60" s="120" t="s">
        <v>1755</v>
      </c>
    </row>
    <row r="61" spans="1:16" s="163" customFormat="1" ht="56" x14ac:dyDescent="0.35">
      <c r="A61" s="168" t="s">
        <v>129</v>
      </c>
      <c r="B61" s="221"/>
      <c r="C61" s="222"/>
      <c r="D61" s="185" t="s">
        <v>957</v>
      </c>
      <c r="E61" s="186"/>
      <c r="F61" s="186"/>
      <c r="G61" s="186"/>
      <c r="H61" s="186"/>
      <c r="I61" s="187"/>
      <c r="J61" s="187"/>
      <c r="K61" s="187"/>
      <c r="L61" s="188"/>
      <c r="M61" s="188"/>
      <c r="N61" s="188"/>
      <c r="O61" s="189"/>
      <c r="P61" s="190"/>
    </row>
    <row r="62" spans="1:16" s="3" customFormat="1" ht="14" x14ac:dyDescent="0.3">
      <c r="A62" s="108" t="s">
        <v>1374</v>
      </c>
      <c r="B62" s="55" t="s">
        <v>130</v>
      </c>
      <c r="C62" s="95" t="s">
        <v>1023</v>
      </c>
      <c r="D62" s="172" t="s">
        <v>131</v>
      </c>
      <c r="E62" s="173"/>
      <c r="F62" s="173"/>
      <c r="G62" s="174"/>
      <c r="H62" s="175"/>
      <c r="I62" s="174"/>
      <c r="J62" s="174"/>
      <c r="K62" s="174"/>
      <c r="L62" s="176"/>
      <c r="M62" s="176"/>
      <c r="N62" s="176"/>
      <c r="O62" s="177"/>
      <c r="P62" s="162" t="s">
        <v>1754</v>
      </c>
    </row>
    <row r="63" spans="1:16" s="3" customFormat="1" ht="14" x14ac:dyDescent="0.3">
      <c r="A63" s="114" t="s">
        <v>1106</v>
      </c>
      <c r="B63" s="115" t="s">
        <v>660</v>
      </c>
      <c r="C63" s="116"/>
      <c r="D63" s="117" t="s">
        <v>132</v>
      </c>
      <c r="E63" s="118" t="s">
        <v>7</v>
      </c>
      <c r="F63" s="119" t="s">
        <v>46</v>
      </c>
      <c r="G63" s="120">
        <v>2028</v>
      </c>
      <c r="H63" s="121" t="s">
        <v>74</v>
      </c>
      <c r="I63" s="120"/>
      <c r="J63" s="120" t="s">
        <v>769</v>
      </c>
      <c r="K63" s="120"/>
      <c r="L63" s="122"/>
      <c r="M63" s="122"/>
      <c r="N63" s="122"/>
      <c r="O63" s="152" t="s">
        <v>1553</v>
      </c>
      <c r="P63" s="120" t="s">
        <v>1754</v>
      </c>
    </row>
    <row r="64" spans="1:16" s="3" customFormat="1" ht="25" x14ac:dyDescent="0.3">
      <c r="A64" s="114" t="s">
        <v>1107</v>
      </c>
      <c r="B64" s="115"/>
      <c r="C64" s="116"/>
      <c r="D64" s="117" t="s">
        <v>133</v>
      </c>
      <c r="E64" s="118" t="s">
        <v>7</v>
      </c>
      <c r="F64" s="119" t="s">
        <v>1446</v>
      </c>
      <c r="G64" s="120" t="s">
        <v>709</v>
      </c>
      <c r="H64" s="121" t="s">
        <v>14</v>
      </c>
      <c r="I64" s="120"/>
      <c r="J64" s="120" t="s">
        <v>769</v>
      </c>
      <c r="K64" s="120"/>
      <c r="L64" s="122"/>
      <c r="M64" s="122"/>
      <c r="N64" s="122"/>
      <c r="O64" s="152"/>
      <c r="P64" s="120" t="s">
        <v>1754</v>
      </c>
    </row>
    <row r="65" spans="1:16" s="3" customFormat="1" ht="14" x14ac:dyDescent="0.3">
      <c r="A65" s="108" t="s">
        <v>1375</v>
      </c>
      <c r="B65" s="55" t="s">
        <v>134</v>
      </c>
      <c r="C65" s="95" t="s">
        <v>1023</v>
      </c>
      <c r="D65" s="172" t="s">
        <v>958</v>
      </c>
      <c r="E65" s="173"/>
      <c r="F65" s="173"/>
      <c r="G65" s="174"/>
      <c r="H65" s="175"/>
      <c r="I65" s="174"/>
      <c r="J65" s="174"/>
      <c r="K65" s="174"/>
      <c r="L65" s="176"/>
      <c r="M65" s="176"/>
      <c r="N65" s="176"/>
      <c r="O65" s="177"/>
      <c r="P65" s="162" t="s">
        <v>1754</v>
      </c>
    </row>
    <row r="66" spans="1:16" s="3" customFormat="1" ht="37.5" x14ac:dyDescent="0.3">
      <c r="A66" s="114" t="s">
        <v>1108</v>
      </c>
      <c r="B66" s="115" t="s">
        <v>135</v>
      </c>
      <c r="C66" s="116"/>
      <c r="D66" s="117" t="s">
        <v>136</v>
      </c>
      <c r="E66" s="118" t="s">
        <v>7</v>
      </c>
      <c r="F66" s="119" t="s">
        <v>1568</v>
      </c>
      <c r="G66" s="120" t="s">
        <v>820</v>
      </c>
      <c r="H66" s="121" t="s">
        <v>137</v>
      </c>
      <c r="I66" s="120"/>
      <c r="J66" s="120" t="s">
        <v>769</v>
      </c>
      <c r="K66" s="120"/>
      <c r="L66" s="122"/>
      <c r="M66" s="122"/>
      <c r="N66" s="122"/>
      <c r="O66" s="152"/>
      <c r="P66" s="120" t="s">
        <v>1754</v>
      </c>
    </row>
    <row r="67" spans="1:16" s="3" customFormat="1" ht="115" x14ac:dyDescent="0.3">
      <c r="A67" s="114" t="s">
        <v>1109</v>
      </c>
      <c r="B67" s="115" t="s">
        <v>138</v>
      </c>
      <c r="C67" s="116"/>
      <c r="D67" s="117" t="s">
        <v>139</v>
      </c>
      <c r="E67" s="118" t="s">
        <v>7</v>
      </c>
      <c r="F67" s="119" t="s">
        <v>46</v>
      </c>
      <c r="G67" s="120" t="s">
        <v>820</v>
      </c>
      <c r="H67" s="121" t="s">
        <v>140</v>
      </c>
      <c r="I67" s="120" t="s">
        <v>1522</v>
      </c>
      <c r="J67" s="120" t="s">
        <v>1662</v>
      </c>
      <c r="K67" s="120" t="s">
        <v>1663</v>
      </c>
      <c r="L67" s="122">
        <v>150</v>
      </c>
      <c r="M67" s="122">
        <v>1</v>
      </c>
      <c r="N67" s="122"/>
      <c r="O67" s="152" t="s">
        <v>1453</v>
      </c>
      <c r="P67" s="120" t="s">
        <v>1754</v>
      </c>
    </row>
    <row r="68" spans="1:16" s="3" customFormat="1" ht="14" x14ac:dyDescent="0.3">
      <c r="A68" s="108" t="s">
        <v>1376</v>
      </c>
      <c r="B68" s="55" t="s">
        <v>141</v>
      </c>
      <c r="C68" s="95" t="s">
        <v>1023</v>
      </c>
      <c r="D68" s="172" t="s">
        <v>142</v>
      </c>
      <c r="E68" s="173"/>
      <c r="F68" s="173"/>
      <c r="G68" s="174"/>
      <c r="H68" s="175"/>
      <c r="I68" s="174"/>
      <c r="J68" s="174"/>
      <c r="K68" s="174"/>
      <c r="L68" s="176"/>
      <c r="M68" s="176"/>
      <c r="N68" s="176"/>
      <c r="O68" s="177"/>
      <c r="P68" s="162" t="s">
        <v>1755</v>
      </c>
    </row>
    <row r="69" spans="1:16" s="3" customFormat="1" ht="23" x14ac:dyDescent="0.3">
      <c r="A69" s="114" t="s">
        <v>1110</v>
      </c>
      <c r="B69" s="115" t="s">
        <v>143</v>
      </c>
      <c r="C69" s="116"/>
      <c r="D69" s="117" t="s">
        <v>144</v>
      </c>
      <c r="E69" s="118" t="s">
        <v>7</v>
      </c>
      <c r="F69" s="119" t="s">
        <v>162</v>
      </c>
      <c r="G69" s="120" t="s">
        <v>768</v>
      </c>
      <c r="H69" s="121" t="s">
        <v>145</v>
      </c>
      <c r="I69" s="120"/>
      <c r="J69" s="120" t="s">
        <v>942</v>
      </c>
      <c r="K69" s="120"/>
      <c r="L69" s="122"/>
      <c r="M69" s="122"/>
      <c r="N69" s="122"/>
      <c r="O69" s="152" t="s">
        <v>1553</v>
      </c>
      <c r="P69" s="120" t="s">
        <v>1755</v>
      </c>
    </row>
    <row r="70" spans="1:16" s="3" customFormat="1" ht="14" x14ac:dyDescent="0.3">
      <c r="A70" s="108" t="s">
        <v>1377</v>
      </c>
      <c r="B70" s="55" t="s">
        <v>641</v>
      </c>
      <c r="C70" s="95" t="s">
        <v>1023</v>
      </c>
      <c r="D70" s="172" t="s">
        <v>959</v>
      </c>
      <c r="E70" s="173"/>
      <c r="F70" s="173"/>
      <c r="G70" s="174"/>
      <c r="H70" s="175"/>
      <c r="I70" s="174"/>
      <c r="J70" s="174"/>
      <c r="K70" s="174"/>
      <c r="L70" s="176"/>
      <c r="M70" s="176"/>
      <c r="N70" s="176"/>
      <c r="O70" s="177"/>
      <c r="P70" s="162" t="s">
        <v>1754</v>
      </c>
    </row>
    <row r="71" spans="1:16" s="3" customFormat="1" ht="23" x14ac:dyDescent="0.3">
      <c r="A71" s="114" t="s">
        <v>1111</v>
      </c>
      <c r="B71" s="115" t="s">
        <v>146</v>
      </c>
      <c r="C71" s="116"/>
      <c r="D71" s="117" t="s">
        <v>147</v>
      </c>
      <c r="E71" s="118" t="s">
        <v>7</v>
      </c>
      <c r="F71" s="119" t="s">
        <v>162</v>
      </c>
      <c r="G71" s="120" t="s">
        <v>819</v>
      </c>
      <c r="H71" s="121" t="s">
        <v>48</v>
      </c>
      <c r="I71" s="120"/>
      <c r="J71" s="120" t="s">
        <v>1473</v>
      </c>
      <c r="K71" s="120" t="s">
        <v>711</v>
      </c>
      <c r="L71" s="122"/>
      <c r="M71" s="122"/>
      <c r="N71" s="122"/>
      <c r="O71" s="152"/>
      <c r="P71" s="120" t="s">
        <v>1754</v>
      </c>
    </row>
    <row r="72" spans="1:16" s="3" customFormat="1" ht="34.5" x14ac:dyDescent="0.3">
      <c r="A72" s="114" t="s">
        <v>1112</v>
      </c>
      <c r="B72" s="115" t="s">
        <v>149</v>
      </c>
      <c r="C72" s="116"/>
      <c r="D72" s="117" t="s">
        <v>150</v>
      </c>
      <c r="E72" s="118" t="s">
        <v>7</v>
      </c>
      <c r="F72" s="119" t="s">
        <v>46</v>
      </c>
      <c r="G72" s="120" t="s">
        <v>819</v>
      </c>
      <c r="H72" s="121" t="s">
        <v>39</v>
      </c>
      <c r="I72" s="120" t="s">
        <v>1474</v>
      </c>
      <c r="J72" s="120" t="s">
        <v>943</v>
      </c>
      <c r="K72" s="120" t="s">
        <v>711</v>
      </c>
      <c r="L72" s="122"/>
      <c r="M72" s="122"/>
      <c r="N72" s="122"/>
      <c r="O72" s="152" t="s">
        <v>1553</v>
      </c>
      <c r="P72" s="120" t="s">
        <v>1754</v>
      </c>
    </row>
    <row r="73" spans="1:16" s="3" customFormat="1" ht="25" x14ac:dyDescent="0.3">
      <c r="A73" s="114" t="s">
        <v>1113</v>
      </c>
      <c r="B73" s="115" t="s">
        <v>151</v>
      </c>
      <c r="C73" s="116"/>
      <c r="D73" s="117" t="s">
        <v>152</v>
      </c>
      <c r="E73" s="118" t="s">
        <v>7</v>
      </c>
      <c r="F73" s="119" t="s">
        <v>46</v>
      </c>
      <c r="G73" s="120" t="s">
        <v>818</v>
      </c>
      <c r="H73" s="121" t="s">
        <v>19</v>
      </c>
      <c r="I73" s="120"/>
      <c r="J73" s="120"/>
      <c r="K73" s="120"/>
      <c r="L73" s="122"/>
      <c r="M73" s="122"/>
      <c r="N73" s="122"/>
      <c r="O73" s="152" t="s">
        <v>1553</v>
      </c>
      <c r="P73" s="120" t="s">
        <v>1754</v>
      </c>
    </row>
    <row r="74" spans="1:16" s="3" customFormat="1" ht="34.5" x14ac:dyDescent="0.3">
      <c r="A74" s="114" t="s">
        <v>1114</v>
      </c>
      <c r="B74" s="115" t="s">
        <v>153</v>
      </c>
      <c r="C74" s="116"/>
      <c r="D74" s="117" t="s">
        <v>154</v>
      </c>
      <c r="E74" s="118" t="s">
        <v>7</v>
      </c>
      <c r="F74" s="119" t="s">
        <v>46</v>
      </c>
      <c r="G74" s="120" t="s">
        <v>819</v>
      </c>
      <c r="H74" s="121" t="s">
        <v>155</v>
      </c>
      <c r="I74" s="120" t="s">
        <v>1474</v>
      </c>
      <c r="J74" s="120" t="s">
        <v>943</v>
      </c>
      <c r="K74" s="120" t="s">
        <v>711</v>
      </c>
      <c r="L74" s="122"/>
      <c r="M74" s="122"/>
      <c r="N74" s="122"/>
      <c r="O74" s="152"/>
      <c r="P74" s="120" t="s">
        <v>1754</v>
      </c>
    </row>
    <row r="75" spans="1:16" s="3" customFormat="1" ht="25" x14ac:dyDescent="0.3">
      <c r="A75" s="114" t="s">
        <v>1115</v>
      </c>
      <c r="B75" s="115" t="s">
        <v>156</v>
      </c>
      <c r="C75" s="116"/>
      <c r="D75" s="126" t="s">
        <v>157</v>
      </c>
      <c r="E75" s="118" t="s">
        <v>46</v>
      </c>
      <c r="F75" s="119" t="s">
        <v>7</v>
      </c>
      <c r="G75" s="120" t="s">
        <v>818</v>
      </c>
      <c r="H75" s="121" t="s">
        <v>148</v>
      </c>
      <c r="I75" s="120"/>
      <c r="J75" s="120" t="s">
        <v>706</v>
      </c>
      <c r="K75" s="120"/>
      <c r="L75" s="122"/>
      <c r="M75" s="122"/>
      <c r="N75" s="122"/>
      <c r="O75" s="152"/>
      <c r="P75" s="120" t="s">
        <v>1754</v>
      </c>
    </row>
    <row r="76" spans="1:16" s="3" customFormat="1" ht="92" x14ac:dyDescent="0.3">
      <c r="A76" s="114" t="s">
        <v>1116</v>
      </c>
      <c r="B76" s="115" t="s">
        <v>158</v>
      </c>
      <c r="C76" s="116"/>
      <c r="D76" s="126" t="s">
        <v>159</v>
      </c>
      <c r="E76" s="118" t="s">
        <v>7</v>
      </c>
      <c r="F76" s="127" t="s">
        <v>1717</v>
      </c>
      <c r="G76" s="120" t="s">
        <v>818</v>
      </c>
      <c r="H76" s="128" t="s">
        <v>127</v>
      </c>
      <c r="I76" s="129" t="s">
        <v>1475</v>
      </c>
      <c r="J76" s="120" t="s">
        <v>1476</v>
      </c>
      <c r="K76" s="120" t="s">
        <v>815</v>
      </c>
      <c r="L76" s="122">
        <v>200</v>
      </c>
      <c r="M76" s="122">
        <v>800</v>
      </c>
      <c r="N76" s="122">
        <v>300</v>
      </c>
      <c r="O76" s="152" t="s">
        <v>1477</v>
      </c>
      <c r="P76" s="120" t="s">
        <v>1754</v>
      </c>
    </row>
    <row r="77" spans="1:16" s="3" customFormat="1" ht="14" x14ac:dyDescent="0.3">
      <c r="A77" s="114" t="s">
        <v>1117</v>
      </c>
      <c r="B77" s="115" t="s">
        <v>160</v>
      </c>
      <c r="C77" s="116"/>
      <c r="D77" s="126" t="s">
        <v>161</v>
      </c>
      <c r="E77" s="118" t="s">
        <v>7</v>
      </c>
      <c r="F77" s="127" t="s">
        <v>162</v>
      </c>
      <c r="G77" s="120" t="s">
        <v>709</v>
      </c>
      <c r="H77" s="128" t="s">
        <v>148</v>
      </c>
      <c r="I77" s="120"/>
      <c r="J77" s="120"/>
      <c r="K77" s="120"/>
      <c r="L77" s="122"/>
      <c r="M77" s="122"/>
      <c r="N77" s="122"/>
      <c r="O77" s="152"/>
      <c r="P77" s="120" t="s">
        <v>1754</v>
      </c>
    </row>
    <row r="78" spans="1:16" s="3" customFormat="1" ht="23" x14ac:dyDescent="0.3">
      <c r="A78" s="114" t="s">
        <v>1118</v>
      </c>
      <c r="B78" s="115" t="s">
        <v>163</v>
      </c>
      <c r="C78" s="116"/>
      <c r="D78" s="126" t="s">
        <v>164</v>
      </c>
      <c r="E78" s="118" t="s">
        <v>7</v>
      </c>
      <c r="F78" s="127" t="s">
        <v>46</v>
      </c>
      <c r="G78" s="120" t="s">
        <v>819</v>
      </c>
      <c r="H78" s="128" t="s">
        <v>39</v>
      </c>
      <c r="I78" s="120" t="s">
        <v>1474</v>
      </c>
      <c r="J78" s="120" t="s">
        <v>1523</v>
      </c>
      <c r="K78" s="120" t="s">
        <v>711</v>
      </c>
      <c r="L78" s="122"/>
      <c r="M78" s="122"/>
      <c r="N78" s="122"/>
      <c r="O78" s="152" t="s">
        <v>1553</v>
      </c>
      <c r="P78" s="120" t="s">
        <v>1754</v>
      </c>
    </row>
    <row r="79" spans="1:16" s="3" customFormat="1" ht="14" x14ac:dyDescent="0.3">
      <c r="A79" s="108" t="s">
        <v>1378</v>
      </c>
      <c r="B79" s="55" t="s">
        <v>165</v>
      </c>
      <c r="C79" s="95" t="s">
        <v>1023</v>
      </c>
      <c r="D79" s="172" t="s">
        <v>960</v>
      </c>
      <c r="E79" s="173"/>
      <c r="F79" s="173"/>
      <c r="G79" s="174"/>
      <c r="H79" s="175"/>
      <c r="I79" s="174"/>
      <c r="J79" s="174"/>
      <c r="K79" s="174"/>
      <c r="L79" s="176"/>
      <c r="M79" s="176"/>
      <c r="N79" s="176"/>
      <c r="O79" s="177"/>
      <c r="P79" s="162" t="s">
        <v>1754</v>
      </c>
    </row>
    <row r="80" spans="1:16" s="3" customFormat="1" ht="34.5" x14ac:dyDescent="0.3">
      <c r="A80" s="114" t="s">
        <v>1119</v>
      </c>
      <c r="B80" s="115" t="s">
        <v>661</v>
      </c>
      <c r="C80" s="116"/>
      <c r="D80" s="117" t="s">
        <v>1664</v>
      </c>
      <c r="E80" s="118" t="s">
        <v>7</v>
      </c>
      <c r="F80" s="119" t="s">
        <v>46</v>
      </c>
      <c r="G80" s="120">
        <v>2030</v>
      </c>
      <c r="H80" s="121" t="s">
        <v>42</v>
      </c>
      <c r="I80" s="120"/>
      <c r="J80" s="120" t="s">
        <v>790</v>
      </c>
      <c r="K80" s="120"/>
      <c r="L80" s="122">
        <v>0</v>
      </c>
      <c r="M80" s="122">
        <v>11</v>
      </c>
      <c r="N80" s="122">
        <v>0</v>
      </c>
      <c r="O80" s="152"/>
      <c r="P80" s="120" t="s">
        <v>1754</v>
      </c>
    </row>
    <row r="81" spans="1:16" s="3" customFormat="1" ht="46" x14ac:dyDescent="0.3">
      <c r="A81" s="114" t="s">
        <v>1120</v>
      </c>
      <c r="B81" s="115" t="s">
        <v>166</v>
      </c>
      <c r="C81" s="116"/>
      <c r="D81" s="117" t="s">
        <v>167</v>
      </c>
      <c r="E81" s="118" t="s">
        <v>7</v>
      </c>
      <c r="F81" s="119" t="s">
        <v>46</v>
      </c>
      <c r="G81" s="120">
        <v>2027</v>
      </c>
      <c r="H81" s="121" t="s">
        <v>94</v>
      </c>
      <c r="I81" s="120" t="s">
        <v>821</v>
      </c>
      <c r="J81" s="120" t="s">
        <v>944</v>
      </c>
      <c r="K81" s="120"/>
      <c r="L81" s="122"/>
      <c r="M81" s="122">
        <v>15</v>
      </c>
      <c r="N81" s="122">
        <v>3</v>
      </c>
      <c r="O81" s="152" t="s">
        <v>1453</v>
      </c>
      <c r="P81" s="120" t="s">
        <v>1754</v>
      </c>
    </row>
    <row r="82" spans="1:16" s="3" customFormat="1" ht="57.5" x14ac:dyDescent="0.3">
      <c r="A82" s="114" t="s">
        <v>1121</v>
      </c>
      <c r="B82" s="115" t="s">
        <v>168</v>
      </c>
      <c r="C82" s="116"/>
      <c r="D82" s="117" t="s">
        <v>169</v>
      </c>
      <c r="E82" s="118" t="s">
        <v>7</v>
      </c>
      <c r="F82" s="119" t="s">
        <v>46</v>
      </c>
      <c r="G82" s="120">
        <v>2028</v>
      </c>
      <c r="H82" s="121" t="s">
        <v>122</v>
      </c>
      <c r="I82" s="120"/>
      <c r="J82" s="120" t="s">
        <v>806</v>
      </c>
      <c r="K82" s="120" t="s">
        <v>814</v>
      </c>
      <c r="L82" s="122">
        <v>0</v>
      </c>
      <c r="M82" s="122">
        <v>21</v>
      </c>
      <c r="N82" s="122">
        <v>0</v>
      </c>
      <c r="O82" s="152"/>
      <c r="P82" s="120" t="s">
        <v>1754</v>
      </c>
    </row>
    <row r="83" spans="1:16" s="3" customFormat="1" ht="50" x14ac:dyDescent="0.3">
      <c r="A83" s="114" t="s">
        <v>1122</v>
      </c>
      <c r="B83" s="115" t="s">
        <v>170</v>
      </c>
      <c r="C83" s="116"/>
      <c r="D83" s="117" t="s">
        <v>171</v>
      </c>
      <c r="E83" s="118" t="s">
        <v>7</v>
      </c>
      <c r="F83" s="119" t="s">
        <v>46</v>
      </c>
      <c r="G83" s="120">
        <v>2028</v>
      </c>
      <c r="H83" s="121" t="s">
        <v>42</v>
      </c>
      <c r="I83" s="120"/>
      <c r="J83" s="120" t="s">
        <v>791</v>
      </c>
      <c r="K83" s="120"/>
      <c r="L83" s="122">
        <v>0</v>
      </c>
      <c r="M83" s="122">
        <v>17.5</v>
      </c>
      <c r="N83" s="122">
        <v>0</v>
      </c>
      <c r="O83" s="152" t="s">
        <v>1478</v>
      </c>
      <c r="P83" s="120" t="s">
        <v>1754</v>
      </c>
    </row>
    <row r="84" spans="1:16" s="3" customFormat="1" ht="25" x14ac:dyDescent="0.3">
      <c r="A84" s="114" t="s">
        <v>1123</v>
      </c>
      <c r="B84" s="115" t="s">
        <v>172</v>
      </c>
      <c r="C84" s="116"/>
      <c r="D84" s="117" t="s">
        <v>173</v>
      </c>
      <c r="E84" s="118" t="s">
        <v>7</v>
      </c>
      <c r="F84" s="119" t="s">
        <v>46</v>
      </c>
      <c r="G84" s="120">
        <v>2028</v>
      </c>
      <c r="H84" s="121" t="s">
        <v>94</v>
      </c>
      <c r="I84" s="120"/>
      <c r="J84" s="120"/>
      <c r="K84" s="120"/>
      <c r="L84" s="122"/>
      <c r="M84" s="122"/>
      <c r="N84" s="122"/>
      <c r="O84" s="152"/>
      <c r="P84" s="120" t="s">
        <v>1754</v>
      </c>
    </row>
    <row r="85" spans="1:16" s="112" customFormat="1" ht="37.5" x14ac:dyDescent="0.3">
      <c r="A85" s="114" t="s">
        <v>1610</v>
      </c>
      <c r="B85" s="115"/>
      <c r="C85" s="116"/>
      <c r="D85" s="117" t="s">
        <v>1611</v>
      </c>
      <c r="E85" s="118" t="s">
        <v>7</v>
      </c>
      <c r="F85" s="119" t="s">
        <v>46</v>
      </c>
      <c r="G85" s="120" t="s">
        <v>709</v>
      </c>
      <c r="H85" s="121" t="s">
        <v>94</v>
      </c>
      <c r="I85" s="120"/>
      <c r="J85" s="120" t="s">
        <v>1615</v>
      </c>
      <c r="K85" s="120"/>
      <c r="L85" s="122"/>
      <c r="M85" s="122">
        <v>4</v>
      </c>
      <c r="N85" s="122"/>
      <c r="O85" s="152"/>
      <c r="P85" s="120" t="s">
        <v>1754</v>
      </c>
    </row>
    <row r="86" spans="1:16" s="3" customFormat="1" ht="14" x14ac:dyDescent="0.3">
      <c r="A86" s="108" t="s">
        <v>1379</v>
      </c>
      <c r="B86" s="55" t="s">
        <v>174</v>
      </c>
      <c r="C86" s="95" t="s">
        <v>1023</v>
      </c>
      <c r="D86" s="172" t="s">
        <v>961</v>
      </c>
      <c r="E86" s="173"/>
      <c r="F86" s="173"/>
      <c r="G86" s="174"/>
      <c r="H86" s="175"/>
      <c r="I86" s="174"/>
      <c r="J86" s="174"/>
      <c r="K86" s="174"/>
      <c r="L86" s="176"/>
      <c r="M86" s="176"/>
      <c r="N86" s="176"/>
      <c r="O86" s="177"/>
      <c r="P86" s="162" t="s">
        <v>1754</v>
      </c>
    </row>
    <row r="87" spans="1:16" s="3" customFormat="1" ht="14" x14ac:dyDescent="0.3">
      <c r="A87" s="114" t="s">
        <v>1124</v>
      </c>
      <c r="B87" s="115" t="s">
        <v>175</v>
      </c>
      <c r="C87" s="116"/>
      <c r="D87" s="117" t="s">
        <v>176</v>
      </c>
      <c r="E87" s="118" t="s">
        <v>7</v>
      </c>
      <c r="F87" s="119" t="s">
        <v>46</v>
      </c>
      <c r="G87" s="120">
        <v>2027</v>
      </c>
      <c r="H87" s="121" t="s">
        <v>122</v>
      </c>
      <c r="I87" s="120"/>
      <c r="J87" s="120"/>
      <c r="K87" s="120"/>
      <c r="L87" s="122"/>
      <c r="M87" s="122"/>
      <c r="N87" s="122"/>
      <c r="O87" s="152"/>
      <c r="P87" s="120" t="s">
        <v>1754</v>
      </c>
    </row>
    <row r="88" spans="1:16" s="3" customFormat="1" ht="60" x14ac:dyDescent="0.3">
      <c r="A88" s="114" t="s">
        <v>1126</v>
      </c>
      <c r="B88" s="115" t="s">
        <v>178</v>
      </c>
      <c r="C88" s="116"/>
      <c r="D88" s="117" t="s">
        <v>179</v>
      </c>
      <c r="E88" s="118" t="s">
        <v>5</v>
      </c>
      <c r="F88" s="119" t="s">
        <v>703</v>
      </c>
      <c r="G88" s="120" t="s">
        <v>709</v>
      </c>
      <c r="H88" s="121" t="s">
        <v>14</v>
      </c>
      <c r="I88" s="120" t="s">
        <v>725</v>
      </c>
      <c r="J88" s="120" t="s">
        <v>706</v>
      </c>
      <c r="K88" s="120" t="s">
        <v>815</v>
      </c>
      <c r="L88" s="122">
        <v>0</v>
      </c>
      <c r="M88" s="122">
        <f>N88</f>
        <v>25</v>
      </c>
      <c r="N88" s="122">
        <v>25</v>
      </c>
      <c r="O88" s="152" t="s">
        <v>1477</v>
      </c>
      <c r="P88" s="120" t="s">
        <v>1754</v>
      </c>
    </row>
    <row r="89" spans="1:16" s="3" customFormat="1" ht="14" x14ac:dyDescent="0.3">
      <c r="A89" s="108" t="s">
        <v>1380</v>
      </c>
      <c r="B89" s="55" t="s">
        <v>181</v>
      </c>
      <c r="C89" s="95" t="s">
        <v>1024</v>
      </c>
      <c r="D89" s="172" t="s">
        <v>182</v>
      </c>
      <c r="E89" s="173"/>
      <c r="F89" s="173"/>
      <c r="G89" s="174"/>
      <c r="H89" s="175"/>
      <c r="I89" s="174"/>
      <c r="J89" s="174"/>
      <c r="K89" s="174"/>
      <c r="L89" s="176"/>
      <c r="M89" s="176"/>
      <c r="N89" s="176"/>
      <c r="O89" s="177"/>
      <c r="P89" s="162" t="s">
        <v>1755</v>
      </c>
    </row>
    <row r="90" spans="1:16" s="3" customFormat="1" ht="34.5" x14ac:dyDescent="0.3">
      <c r="A90" s="114" t="s">
        <v>1125</v>
      </c>
      <c r="B90" s="115" t="s">
        <v>662</v>
      </c>
      <c r="C90" s="116"/>
      <c r="D90" s="117" t="s">
        <v>631</v>
      </c>
      <c r="E90" s="118" t="s">
        <v>7</v>
      </c>
      <c r="F90" s="119" t="s">
        <v>46</v>
      </c>
      <c r="G90" s="120" t="s">
        <v>819</v>
      </c>
      <c r="H90" s="121" t="s">
        <v>180</v>
      </c>
      <c r="I90" s="120"/>
      <c r="J90" s="120" t="s">
        <v>945</v>
      </c>
      <c r="K90" s="120"/>
      <c r="L90" s="122"/>
      <c r="M90" s="122"/>
      <c r="N90" s="122"/>
      <c r="O90" s="152"/>
      <c r="P90" s="120" t="s">
        <v>1755</v>
      </c>
    </row>
    <row r="91" spans="1:16" s="3" customFormat="1" ht="25" x14ac:dyDescent="0.3">
      <c r="A91" s="114" t="s">
        <v>1127</v>
      </c>
      <c r="B91" s="115" t="s">
        <v>663</v>
      </c>
      <c r="C91" s="116"/>
      <c r="D91" s="117" t="s">
        <v>183</v>
      </c>
      <c r="E91" s="118" t="s">
        <v>7</v>
      </c>
      <c r="F91" s="119" t="s">
        <v>46</v>
      </c>
      <c r="G91" s="120" t="s">
        <v>818</v>
      </c>
      <c r="H91" s="121" t="s">
        <v>122</v>
      </c>
      <c r="I91" s="120"/>
      <c r="J91" s="120"/>
      <c r="K91" s="120"/>
      <c r="L91" s="122"/>
      <c r="M91" s="122"/>
      <c r="N91" s="122"/>
      <c r="O91" s="152"/>
      <c r="P91" s="120" t="s">
        <v>1755</v>
      </c>
    </row>
    <row r="92" spans="1:16" s="3" customFormat="1" ht="25" x14ac:dyDescent="0.3">
      <c r="A92" s="114" t="s">
        <v>1128</v>
      </c>
      <c r="B92" s="115" t="s">
        <v>184</v>
      </c>
      <c r="C92" s="116"/>
      <c r="D92" s="117" t="s">
        <v>632</v>
      </c>
      <c r="E92" s="118" t="s">
        <v>7</v>
      </c>
      <c r="F92" s="119" t="s">
        <v>46</v>
      </c>
      <c r="G92" s="120" t="s">
        <v>818</v>
      </c>
      <c r="H92" s="121" t="s">
        <v>185</v>
      </c>
      <c r="I92" s="120"/>
      <c r="J92" s="120"/>
      <c r="K92" s="120"/>
      <c r="L92" s="122"/>
      <c r="M92" s="122"/>
      <c r="N92" s="122"/>
      <c r="O92" s="152"/>
      <c r="P92" s="120" t="s">
        <v>1755</v>
      </c>
    </row>
    <row r="93" spans="1:16" s="3" customFormat="1" ht="14" x14ac:dyDescent="0.3">
      <c r="A93" s="108" t="s">
        <v>1381</v>
      </c>
      <c r="B93" s="55" t="s">
        <v>186</v>
      </c>
      <c r="C93" s="95" t="s">
        <v>1024</v>
      </c>
      <c r="D93" s="172" t="s">
        <v>962</v>
      </c>
      <c r="E93" s="173"/>
      <c r="F93" s="173"/>
      <c r="G93" s="174"/>
      <c r="H93" s="175"/>
      <c r="I93" s="174"/>
      <c r="J93" s="174"/>
      <c r="K93" s="174"/>
      <c r="L93" s="176"/>
      <c r="M93" s="176"/>
      <c r="N93" s="176"/>
      <c r="O93" s="177"/>
      <c r="P93" s="162" t="s">
        <v>1755</v>
      </c>
    </row>
    <row r="94" spans="1:16" s="3" customFormat="1" ht="37.5" x14ac:dyDescent="0.3">
      <c r="A94" s="114" t="s">
        <v>1129</v>
      </c>
      <c r="B94" s="115" t="s">
        <v>187</v>
      </c>
      <c r="C94" s="116"/>
      <c r="D94" s="117" t="s">
        <v>188</v>
      </c>
      <c r="E94" s="118" t="s">
        <v>7</v>
      </c>
      <c r="F94" s="119" t="s">
        <v>46</v>
      </c>
      <c r="G94" s="120" t="s">
        <v>819</v>
      </c>
      <c r="H94" s="121" t="s">
        <v>86</v>
      </c>
      <c r="I94" s="120" t="s">
        <v>1474</v>
      </c>
      <c r="J94" s="120" t="s">
        <v>1524</v>
      </c>
      <c r="K94" s="120" t="s">
        <v>711</v>
      </c>
      <c r="L94" s="122"/>
      <c r="M94" s="122"/>
      <c r="N94" s="122"/>
      <c r="O94" s="152" t="s">
        <v>1553</v>
      </c>
      <c r="P94" s="120" t="s">
        <v>1755</v>
      </c>
    </row>
    <row r="95" spans="1:16" s="3" customFormat="1" ht="14" x14ac:dyDescent="0.3">
      <c r="A95" s="108" t="s">
        <v>1382</v>
      </c>
      <c r="B95" s="55" t="s">
        <v>189</v>
      </c>
      <c r="C95" s="95" t="s">
        <v>1024</v>
      </c>
      <c r="D95" s="178" t="s">
        <v>963</v>
      </c>
      <c r="E95" s="179"/>
      <c r="F95" s="179"/>
      <c r="G95" s="174"/>
      <c r="H95" s="180"/>
      <c r="I95" s="174"/>
      <c r="J95" s="174"/>
      <c r="K95" s="174"/>
      <c r="L95" s="176"/>
      <c r="M95" s="176"/>
      <c r="N95" s="176"/>
      <c r="O95" s="177"/>
      <c r="P95" s="162" t="s">
        <v>1755</v>
      </c>
    </row>
    <row r="96" spans="1:16" s="3" customFormat="1" ht="46" x14ac:dyDescent="0.3">
      <c r="A96" s="114" t="s">
        <v>1130</v>
      </c>
      <c r="B96" s="115" t="s">
        <v>190</v>
      </c>
      <c r="C96" s="116"/>
      <c r="D96" s="126" t="s">
        <v>1665</v>
      </c>
      <c r="E96" s="118" t="s">
        <v>7</v>
      </c>
      <c r="F96" s="127" t="s">
        <v>191</v>
      </c>
      <c r="G96" s="120" t="s">
        <v>709</v>
      </c>
      <c r="H96" s="128" t="s">
        <v>34</v>
      </c>
      <c r="I96" s="130"/>
      <c r="J96" s="120" t="s">
        <v>946</v>
      </c>
      <c r="K96" s="130"/>
      <c r="L96" s="122">
        <v>4</v>
      </c>
      <c r="M96" s="122">
        <v>39</v>
      </c>
      <c r="N96" s="131"/>
      <c r="O96" s="153"/>
      <c r="P96" s="120" t="s">
        <v>1755</v>
      </c>
    </row>
    <row r="97" spans="1:16" s="3" customFormat="1" ht="57.5" x14ac:dyDescent="0.3">
      <c r="A97" s="114" t="s">
        <v>1131</v>
      </c>
      <c r="B97" s="115" t="s">
        <v>192</v>
      </c>
      <c r="C97" s="116"/>
      <c r="D97" s="126" t="s">
        <v>1718</v>
      </c>
      <c r="E97" s="118" t="s">
        <v>193</v>
      </c>
      <c r="F97" s="127" t="s">
        <v>194</v>
      </c>
      <c r="G97" s="120" t="s">
        <v>709</v>
      </c>
      <c r="H97" s="128" t="s">
        <v>1666</v>
      </c>
      <c r="I97" s="120"/>
      <c r="J97" s="120" t="s">
        <v>947</v>
      </c>
      <c r="K97" s="130"/>
      <c r="L97" s="122"/>
      <c r="M97" s="122"/>
      <c r="N97" s="122"/>
      <c r="O97" s="152"/>
      <c r="P97" s="120" t="s">
        <v>1755</v>
      </c>
    </row>
    <row r="98" spans="1:16" s="3" customFormat="1" ht="14" x14ac:dyDescent="0.3">
      <c r="A98" s="108" t="s">
        <v>1383</v>
      </c>
      <c r="B98" s="55" t="s">
        <v>196</v>
      </c>
      <c r="C98" s="95" t="s">
        <v>1024</v>
      </c>
      <c r="D98" s="172" t="s">
        <v>633</v>
      </c>
      <c r="E98" s="173"/>
      <c r="F98" s="173"/>
      <c r="G98" s="174"/>
      <c r="H98" s="175"/>
      <c r="I98" s="174"/>
      <c r="J98" s="174"/>
      <c r="K98" s="174"/>
      <c r="L98" s="176"/>
      <c r="M98" s="176"/>
      <c r="N98" s="176"/>
      <c r="O98" s="177"/>
      <c r="P98" s="162" t="s">
        <v>1755</v>
      </c>
    </row>
    <row r="99" spans="1:16" s="3" customFormat="1" ht="46" x14ac:dyDescent="0.3">
      <c r="A99" s="114" t="s">
        <v>1132</v>
      </c>
      <c r="B99" s="115" t="s">
        <v>664</v>
      </c>
      <c r="C99" s="116"/>
      <c r="D99" s="117" t="s">
        <v>197</v>
      </c>
      <c r="E99" s="118" t="s">
        <v>7</v>
      </c>
      <c r="F99" s="119" t="s">
        <v>198</v>
      </c>
      <c r="G99" s="120" t="s">
        <v>819</v>
      </c>
      <c r="H99" s="121" t="s">
        <v>199</v>
      </c>
      <c r="I99" s="120"/>
      <c r="J99" s="120" t="s">
        <v>792</v>
      </c>
      <c r="K99" s="120" t="s">
        <v>813</v>
      </c>
      <c r="L99" s="122">
        <v>30</v>
      </c>
      <c r="M99" s="122">
        <v>150</v>
      </c>
      <c r="N99" s="122"/>
      <c r="O99" s="152"/>
      <c r="P99" s="120" t="s">
        <v>1755</v>
      </c>
    </row>
    <row r="100" spans="1:16" s="3" customFormat="1" ht="46" x14ac:dyDescent="0.3">
      <c r="A100" s="114" t="s">
        <v>1133</v>
      </c>
      <c r="B100" s="115" t="s">
        <v>665</v>
      </c>
      <c r="C100" s="116"/>
      <c r="D100" s="117" t="s">
        <v>200</v>
      </c>
      <c r="E100" s="118" t="s">
        <v>201</v>
      </c>
      <c r="F100" s="119" t="s">
        <v>198</v>
      </c>
      <c r="G100" s="120" t="s">
        <v>709</v>
      </c>
      <c r="H100" s="121" t="s">
        <v>42</v>
      </c>
      <c r="I100" s="120"/>
      <c r="J100" s="120" t="s">
        <v>793</v>
      </c>
      <c r="K100" s="120" t="s">
        <v>813</v>
      </c>
      <c r="L100" s="122">
        <v>30</v>
      </c>
      <c r="M100" s="122">
        <v>120</v>
      </c>
      <c r="N100" s="122"/>
      <c r="O100" s="152"/>
      <c r="P100" s="120" t="s">
        <v>1755</v>
      </c>
    </row>
    <row r="101" spans="1:16" s="3" customFormat="1" ht="46" x14ac:dyDescent="0.3">
      <c r="A101" s="114" t="s">
        <v>1134</v>
      </c>
      <c r="B101" s="115" t="s">
        <v>202</v>
      </c>
      <c r="C101" s="116"/>
      <c r="D101" s="117" t="s">
        <v>203</v>
      </c>
      <c r="E101" s="118" t="s">
        <v>204</v>
      </c>
      <c r="F101" s="119"/>
      <c r="G101" s="120" t="s">
        <v>709</v>
      </c>
      <c r="H101" s="121" t="s">
        <v>14</v>
      </c>
      <c r="I101" s="120"/>
      <c r="J101" s="120" t="s">
        <v>726</v>
      </c>
      <c r="K101" s="120" t="s">
        <v>813</v>
      </c>
      <c r="L101" s="122">
        <v>20</v>
      </c>
      <c r="M101" s="122">
        <v>180</v>
      </c>
      <c r="N101" s="122"/>
      <c r="O101" s="152"/>
      <c r="P101" s="120" t="s">
        <v>1755</v>
      </c>
    </row>
    <row r="102" spans="1:16" s="3" customFormat="1" ht="14" x14ac:dyDescent="0.3">
      <c r="A102" s="108" t="s">
        <v>1384</v>
      </c>
      <c r="B102" s="55" t="s">
        <v>205</v>
      </c>
      <c r="C102" s="95" t="s">
        <v>1025</v>
      </c>
      <c r="D102" s="172" t="s">
        <v>964</v>
      </c>
      <c r="E102" s="173"/>
      <c r="F102" s="173"/>
      <c r="G102" s="174"/>
      <c r="H102" s="175"/>
      <c r="I102" s="174"/>
      <c r="J102" s="174"/>
      <c r="K102" s="174"/>
      <c r="L102" s="176"/>
      <c r="M102" s="176"/>
      <c r="N102" s="176"/>
      <c r="O102" s="177"/>
      <c r="P102" s="162" t="s">
        <v>1755</v>
      </c>
    </row>
    <row r="103" spans="1:16" s="3" customFormat="1" ht="25" x14ac:dyDescent="0.3">
      <c r="A103" s="114" t="s">
        <v>1135</v>
      </c>
      <c r="B103" s="115" t="s">
        <v>206</v>
      </c>
      <c r="C103" s="116"/>
      <c r="D103" s="117" t="s">
        <v>207</v>
      </c>
      <c r="E103" s="118" t="s">
        <v>7</v>
      </c>
      <c r="F103" s="119" t="s">
        <v>46</v>
      </c>
      <c r="G103" s="120" t="s">
        <v>818</v>
      </c>
      <c r="H103" s="121" t="s">
        <v>39</v>
      </c>
      <c r="I103" s="120"/>
      <c r="J103" s="120"/>
      <c r="K103" s="120"/>
      <c r="L103" s="122"/>
      <c r="M103" s="122"/>
      <c r="N103" s="122"/>
      <c r="O103" s="152" t="s">
        <v>1553</v>
      </c>
      <c r="P103" s="120" t="s">
        <v>1755</v>
      </c>
    </row>
    <row r="104" spans="1:16" s="3" customFormat="1" ht="25" x14ac:dyDescent="0.3">
      <c r="A104" s="114" t="s">
        <v>1136</v>
      </c>
      <c r="B104" s="115" t="s">
        <v>208</v>
      </c>
      <c r="C104" s="116"/>
      <c r="D104" s="117" t="s">
        <v>209</v>
      </c>
      <c r="E104" s="118" t="s">
        <v>7</v>
      </c>
      <c r="F104" s="119" t="s">
        <v>46</v>
      </c>
      <c r="G104" s="120" t="s">
        <v>818</v>
      </c>
      <c r="H104" s="121" t="s">
        <v>210</v>
      </c>
      <c r="I104" s="120"/>
      <c r="J104" s="120" t="s">
        <v>706</v>
      </c>
      <c r="K104" s="120"/>
      <c r="L104" s="122"/>
      <c r="M104" s="122"/>
      <c r="N104" s="122"/>
      <c r="O104" s="152" t="s">
        <v>1553</v>
      </c>
      <c r="P104" s="120" t="s">
        <v>1755</v>
      </c>
    </row>
    <row r="105" spans="1:16" s="3" customFormat="1" ht="14" x14ac:dyDescent="0.3">
      <c r="A105" s="108" t="s">
        <v>1385</v>
      </c>
      <c r="B105" s="55" t="s">
        <v>211</v>
      </c>
      <c r="C105" s="95" t="s">
        <v>1025</v>
      </c>
      <c r="D105" s="172" t="s">
        <v>965</v>
      </c>
      <c r="E105" s="173"/>
      <c r="F105" s="173"/>
      <c r="G105" s="174"/>
      <c r="H105" s="175"/>
      <c r="I105" s="174"/>
      <c r="J105" s="174"/>
      <c r="K105" s="174"/>
      <c r="L105" s="176"/>
      <c r="M105" s="176"/>
      <c r="N105" s="176"/>
      <c r="O105" s="177"/>
      <c r="P105" s="162" t="s">
        <v>1755</v>
      </c>
    </row>
    <row r="106" spans="1:16" s="3" customFormat="1" ht="34.5" x14ac:dyDescent="0.3">
      <c r="A106" s="114" t="s">
        <v>1137</v>
      </c>
      <c r="B106" s="132" t="s">
        <v>212</v>
      </c>
      <c r="C106" s="133"/>
      <c r="D106" s="117" t="s">
        <v>745</v>
      </c>
      <c r="E106" s="118" t="s">
        <v>7</v>
      </c>
      <c r="F106" s="119" t="s">
        <v>46</v>
      </c>
      <c r="G106" s="120" t="s">
        <v>819</v>
      </c>
      <c r="H106" s="121" t="s">
        <v>213</v>
      </c>
      <c r="I106" s="120" t="s">
        <v>1479</v>
      </c>
      <c r="J106" s="120" t="s">
        <v>1667</v>
      </c>
      <c r="K106" s="120" t="s">
        <v>711</v>
      </c>
      <c r="L106" s="122"/>
      <c r="M106" s="122"/>
      <c r="N106" s="122"/>
      <c r="O106" s="152" t="s">
        <v>1553</v>
      </c>
      <c r="P106" s="120" t="s">
        <v>1755</v>
      </c>
    </row>
    <row r="107" spans="1:16" s="3" customFormat="1" ht="14" x14ac:dyDescent="0.3">
      <c r="A107" s="108" t="s">
        <v>1386</v>
      </c>
      <c r="B107" s="55" t="s">
        <v>214</v>
      </c>
      <c r="C107" s="95" t="s">
        <v>1025</v>
      </c>
      <c r="D107" s="172" t="s">
        <v>215</v>
      </c>
      <c r="E107" s="173"/>
      <c r="F107" s="173"/>
      <c r="G107" s="174"/>
      <c r="H107" s="175"/>
      <c r="I107" s="174"/>
      <c r="J107" s="174"/>
      <c r="K107" s="174"/>
      <c r="L107" s="176"/>
      <c r="M107" s="176"/>
      <c r="N107" s="176"/>
      <c r="O107" s="177"/>
      <c r="P107" s="162" t="s">
        <v>1755</v>
      </c>
    </row>
    <row r="108" spans="1:16" s="3" customFormat="1" ht="25" x14ac:dyDescent="0.3">
      <c r="A108" s="114" t="s">
        <v>1138</v>
      </c>
      <c r="B108" s="132" t="s">
        <v>216</v>
      </c>
      <c r="C108" s="133"/>
      <c r="D108" s="117" t="s">
        <v>217</v>
      </c>
      <c r="E108" s="118" t="s">
        <v>7</v>
      </c>
      <c r="F108" s="119" t="s">
        <v>46</v>
      </c>
      <c r="G108" s="120" t="s">
        <v>819</v>
      </c>
      <c r="H108" s="121" t="s">
        <v>155</v>
      </c>
      <c r="I108" s="120"/>
      <c r="J108" s="120" t="s">
        <v>769</v>
      </c>
      <c r="K108" s="120"/>
      <c r="L108" s="122"/>
      <c r="M108" s="122"/>
      <c r="N108" s="122"/>
      <c r="O108" s="152" t="s">
        <v>1553</v>
      </c>
      <c r="P108" s="120" t="s">
        <v>1755</v>
      </c>
    </row>
    <row r="109" spans="1:16" s="3" customFormat="1" ht="25" x14ac:dyDescent="0.3">
      <c r="A109" s="114" t="s">
        <v>1139</v>
      </c>
      <c r="B109" s="132" t="s">
        <v>218</v>
      </c>
      <c r="C109" s="133"/>
      <c r="D109" s="117" t="s">
        <v>746</v>
      </c>
      <c r="E109" s="118" t="s">
        <v>7</v>
      </c>
      <c r="F109" s="119" t="s">
        <v>46</v>
      </c>
      <c r="G109" s="120" t="s">
        <v>818</v>
      </c>
      <c r="H109" s="121" t="s">
        <v>19</v>
      </c>
      <c r="I109" s="120"/>
      <c r="J109" s="120" t="s">
        <v>769</v>
      </c>
      <c r="K109" s="120"/>
      <c r="L109" s="122"/>
      <c r="M109" s="122"/>
      <c r="N109" s="122"/>
      <c r="O109" s="152"/>
      <c r="P109" s="120" t="s">
        <v>1755</v>
      </c>
    </row>
    <row r="110" spans="1:16" s="3" customFormat="1" ht="25" x14ac:dyDescent="0.3">
      <c r="A110" s="114" t="s">
        <v>1140</v>
      </c>
      <c r="B110" s="132" t="s">
        <v>219</v>
      </c>
      <c r="C110" s="133"/>
      <c r="D110" s="117" t="s">
        <v>220</v>
      </c>
      <c r="E110" s="118" t="s">
        <v>7</v>
      </c>
      <c r="F110" s="119" t="s">
        <v>46</v>
      </c>
      <c r="G110" s="120" t="s">
        <v>818</v>
      </c>
      <c r="H110" s="121" t="s">
        <v>34</v>
      </c>
      <c r="I110" s="120"/>
      <c r="J110" s="120" t="s">
        <v>706</v>
      </c>
      <c r="K110" s="120"/>
      <c r="L110" s="122"/>
      <c r="M110" s="122"/>
      <c r="N110" s="122"/>
      <c r="O110" s="152" t="s">
        <v>1553</v>
      </c>
      <c r="P110" s="120" t="s">
        <v>1755</v>
      </c>
    </row>
    <row r="111" spans="1:16" s="3" customFormat="1" ht="14" x14ac:dyDescent="0.3">
      <c r="A111" s="108" t="s">
        <v>1387</v>
      </c>
      <c r="B111" s="55" t="s">
        <v>221</v>
      </c>
      <c r="C111" s="95" t="s">
        <v>1025</v>
      </c>
      <c r="D111" s="172" t="s">
        <v>1705</v>
      </c>
      <c r="E111" s="173"/>
      <c r="F111" s="173"/>
      <c r="G111" s="174"/>
      <c r="H111" s="175"/>
      <c r="I111" s="174"/>
      <c r="J111" s="174"/>
      <c r="K111" s="174"/>
      <c r="L111" s="176"/>
      <c r="M111" s="176"/>
      <c r="N111" s="176"/>
      <c r="O111" s="177"/>
      <c r="P111" s="162" t="s">
        <v>1756</v>
      </c>
    </row>
    <row r="112" spans="1:16" s="3" customFormat="1" ht="37.5" x14ac:dyDescent="0.3">
      <c r="A112" s="114" t="s">
        <v>1141</v>
      </c>
      <c r="B112" s="115" t="s">
        <v>222</v>
      </c>
      <c r="C112" s="116"/>
      <c r="D112" s="117" t="s">
        <v>1668</v>
      </c>
      <c r="E112" s="118" t="s">
        <v>7</v>
      </c>
      <c r="F112" s="119" t="s">
        <v>198</v>
      </c>
      <c r="G112" s="120" t="s">
        <v>818</v>
      </c>
      <c r="H112" s="121" t="s">
        <v>19</v>
      </c>
      <c r="I112" s="120"/>
      <c r="J112" s="120" t="s">
        <v>706</v>
      </c>
      <c r="K112" s="120"/>
      <c r="L112" s="122"/>
      <c r="M112" s="122"/>
      <c r="N112" s="122"/>
      <c r="O112" s="152" t="s">
        <v>1553</v>
      </c>
      <c r="P112" s="120" t="s">
        <v>1756</v>
      </c>
    </row>
    <row r="113" spans="1:16" s="163" customFormat="1" ht="84" x14ac:dyDescent="0.35">
      <c r="A113" s="167" t="s">
        <v>223</v>
      </c>
      <c r="B113" s="223"/>
      <c r="C113" s="224"/>
      <c r="D113" s="197" t="s">
        <v>966</v>
      </c>
      <c r="E113" s="198"/>
      <c r="F113" s="198"/>
      <c r="G113" s="198"/>
      <c r="H113" s="198"/>
      <c r="I113" s="199"/>
      <c r="J113" s="199"/>
      <c r="K113" s="199"/>
      <c r="L113" s="200"/>
      <c r="M113" s="200"/>
      <c r="N113" s="200"/>
      <c r="O113" s="201"/>
      <c r="P113" s="202"/>
    </row>
    <row r="114" spans="1:16" s="3" customFormat="1" ht="14" x14ac:dyDescent="0.3">
      <c r="A114" s="108" t="s">
        <v>1363</v>
      </c>
      <c r="B114" s="55" t="s">
        <v>224</v>
      </c>
      <c r="C114" s="95" t="s">
        <v>1043</v>
      </c>
      <c r="D114" s="172" t="s">
        <v>967</v>
      </c>
      <c r="E114" s="173"/>
      <c r="F114" s="173"/>
      <c r="G114" s="174"/>
      <c r="H114" s="175"/>
      <c r="I114" s="174"/>
      <c r="J114" s="174"/>
      <c r="K114" s="174"/>
      <c r="L114" s="176"/>
      <c r="M114" s="176"/>
      <c r="N114" s="176"/>
      <c r="O114" s="177"/>
      <c r="P114" s="162" t="s">
        <v>1756</v>
      </c>
    </row>
    <row r="115" spans="1:16" s="3" customFormat="1" ht="26" x14ac:dyDescent="0.3">
      <c r="A115" s="114" t="s">
        <v>1142</v>
      </c>
      <c r="B115" s="132" t="s">
        <v>225</v>
      </c>
      <c r="C115" s="133"/>
      <c r="D115" s="117" t="s">
        <v>226</v>
      </c>
      <c r="E115" s="118" t="s">
        <v>890</v>
      </c>
      <c r="F115" s="119"/>
      <c r="G115" s="120">
        <v>2027</v>
      </c>
      <c r="H115" s="121" t="s">
        <v>12</v>
      </c>
      <c r="I115" s="120"/>
      <c r="J115" s="120" t="s">
        <v>706</v>
      </c>
      <c r="K115" s="120"/>
      <c r="L115" s="122"/>
      <c r="M115" s="122"/>
      <c r="N115" s="122"/>
      <c r="O115" s="152" t="s">
        <v>1553</v>
      </c>
      <c r="P115" s="120" t="s">
        <v>1756</v>
      </c>
    </row>
    <row r="116" spans="1:16" s="3" customFormat="1" ht="25" x14ac:dyDescent="0.3">
      <c r="A116" s="114" t="s">
        <v>1143</v>
      </c>
      <c r="B116" s="115"/>
      <c r="C116" s="116"/>
      <c r="D116" s="117" t="s">
        <v>882</v>
      </c>
      <c r="E116" s="118" t="s">
        <v>46</v>
      </c>
      <c r="F116" s="119" t="s">
        <v>7</v>
      </c>
      <c r="G116" s="120">
        <v>2027</v>
      </c>
      <c r="H116" s="121" t="s">
        <v>14</v>
      </c>
      <c r="I116" s="120"/>
      <c r="J116" s="120" t="s">
        <v>706</v>
      </c>
      <c r="K116" s="120"/>
      <c r="L116" s="122"/>
      <c r="M116" s="122"/>
      <c r="N116" s="122"/>
      <c r="O116" s="152"/>
      <c r="P116" s="120" t="s">
        <v>1756</v>
      </c>
    </row>
    <row r="117" spans="1:16" s="3" customFormat="1" ht="25" x14ac:dyDescent="0.3">
      <c r="A117" s="114" t="s">
        <v>1144</v>
      </c>
      <c r="B117" s="115"/>
      <c r="C117" s="116"/>
      <c r="D117" s="117" t="s">
        <v>747</v>
      </c>
      <c r="E117" s="118" t="s">
        <v>7</v>
      </c>
      <c r="F117" s="119" t="s">
        <v>1525</v>
      </c>
      <c r="G117" s="120" t="s">
        <v>709</v>
      </c>
      <c r="H117" s="121" t="s">
        <v>14</v>
      </c>
      <c r="I117" s="120"/>
      <c r="J117" s="120" t="s">
        <v>706</v>
      </c>
      <c r="K117" s="120" t="s">
        <v>1480</v>
      </c>
      <c r="L117" s="122"/>
      <c r="M117" s="122"/>
      <c r="N117" s="122"/>
      <c r="O117" s="152"/>
      <c r="P117" s="120" t="s">
        <v>1756</v>
      </c>
    </row>
    <row r="118" spans="1:16" s="3" customFormat="1" ht="14" x14ac:dyDescent="0.3">
      <c r="A118" s="108" t="s">
        <v>1364</v>
      </c>
      <c r="B118" s="55" t="s">
        <v>227</v>
      </c>
      <c r="C118" s="95" t="s">
        <v>1043</v>
      </c>
      <c r="D118" s="172" t="s">
        <v>1004</v>
      </c>
      <c r="E118" s="173"/>
      <c r="F118" s="173"/>
      <c r="G118" s="174"/>
      <c r="H118" s="175"/>
      <c r="I118" s="174"/>
      <c r="J118" s="174"/>
      <c r="K118" s="174"/>
      <c r="L118" s="176"/>
      <c r="M118" s="176"/>
      <c r="N118" s="176"/>
      <c r="O118" s="177"/>
      <c r="P118" s="162" t="s">
        <v>1754</v>
      </c>
    </row>
    <row r="119" spans="1:16" s="3" customFormat="1" ht="87.5" x14ac:dyDescent="0.3">
      <c r="A119" s="114" t="s">
        <v>1145</v>
      </c>
      <c r="B119" s="132" t="s">
        <v>229</v>
      </c>
      <c r="C119" s="133"/>
      <c r="D119" s="117" t="s">
        <v>1669</v>
      </c>
      <c r="E119" s="118" t="s">
        <v>46</v>
      </c>
      <c r="F119" s="119" t="s">
        <v>1719</v>
      </c>
      <c r="G119" s="120" t="s">
        <v>709</v>
      </c>
      <c r="H119" s="121" t="s">
        <v>1670</v>
      </c>
      <c r="I119" s="120" t="s">
        <v>1481</v>
      </c>
      <c r="J119" s="120" t="s">
        <v>1671</v>
      </c>
      <c r="K119" s="120" t="s">
        <v>1660</v>
      </c>
      <c r="L119" s="122">
        <v>3000</v>
      </c>
      <c r="M119" s="122">
        <v>1000</v>
      </c>
      <c r="N119" s="122"/>
      <c r="O119" s="152" t="s">
        <v>1562</v>
      </c>
      <c r="P119" s="120" t="s">
        <v>1754</v>
      </c>
    </row>
    <row r="120" spans="1:16" s="3" customFormat="1" ht="46" x14ac:dyDescent="0.3">
      <c r="A120" s="114" t="s">
        <v>1146</v>
      </c>
      <c r="B120" s="132" t="s">
        <v>230</v>
      </c>
      <c r="C120" s="133"/>
      <c r="D120" s="117" t="s">
        <v>231</v>
      </c>
      <c r="E120" s="118" t="s">
        <v>7</v>
      </c>
      <c r="F120" s="119" t="s">
        <v>198</v>
      </c>
      <c r="G120" s="120" t="s">
        <v>709</v>
      </c>
      <c r="H120" s="121" t="s">
        <v>39</v>
      </c>
      <c r="I120" s="120" t="s">
        <v>795</v>
      </c>
      <c r="J120" s="120" t="s">
        <v>914</v>
      </c>
      <c r="K120" s="120"/>
      <c r="L120" s="122">
        <v>0</v>
      </c>
      <c r="M120" s="122">
        <v>900</v>
      </c>
      <c r="N120" s="122"/>
      <c r="O120" s="152" t="s">
        <v>1482</v>
      </c>
      <c r="P120" s="120" t="s">
        <v>1754</v>
      </c>
    </row>
    <row r="121" spans="1:16" s="3" customFormat="1" ht="34.5" x14ac:dyDescent="0.3">
      <c r="A121" s="114" t="s">
        <v>1147</v>
      </c>
      <c r="B121" s="132" t="s">
        <v>232</v>
      </c>
      <c r="C121" s="133"/>
      <c r="D121" s="117" t="s">
        <v>233</v>
      </c>
      <c r="E121" s="118" t="s">
        <v>890</v>
      </c>
      <c r="F121" s="119" t="s">
        <v>548</v>
      </c>
      <c r="G121" s="120" t="s">
        <v>819</v>
      </c>
      <c r="H121" s="121" t="s">
        <v>60</v>
      </c>
      <c r="I121" s="120" t="s">
        <v>708</v>
      </c>
      <c r="J121" s="120" t="s">
        <v>706</v>
      </c>
      <c r="K121" s="120"/>
      <c r="L121" s="122"/>
      <c r="M121" s="122"/>
      <c r="N121" s="122"/>
      <c r="O121" s="152"/>
      <c r="P121" s="120" t="s">
        <v>1754</v>
      </c>
    </row>
    <row r="122" spans="1:16" s="3" customFormat="1" ht="37.5" x14ac:dyDescent="0.3">
      <c r="A122" s="114" t="s">
        <v>1148</v>
      </c>
      <c r="B122" s="132" t="s">
        <v>234</v>
      </c>
      <c r="C122" s="133"/>
      <c r="D122" s="117" t="s">
        <v>236</v>
      </c>
      <c r="E122" s="118" t="s">
        <v>46</v>
      </c>
      <c r="F122" s="119" t="s">
        <v>1720</v>
      </c>
      <c r="G122" s="120">
        <v>2030</v>
      </c>
      <c r="H122" s="121" t="s">
        <v>237</v>
      </c>
      <c r="I122" s="120" t="s">
        <v>911</v>
      </c>
      <c r="J122" s="120" t="s">
        <v>910</v>
      </c>
      <c r="K122" s="120" t="s">
        <v>711</v>
      </c>
      <c r="L122" s="122"/>
      <c r="M122" s="122">
        <v>40</v>
      </c>
      <c r="N122" s="122"/>
      <c r="O122" s="152"/>
      <c r="P122" s="120" t="s">
        <v>1754</v>
      </c>
    </row>
    <row r="123" spans="1:16" s="3" customFormat="1" ht="14" x14ac:dyDescent="0.3">
      <c r="A123" s="108" t="s">
        <v>1365</v>
      </c>
      <c r="B123" s="55" t="s">
        <v>238</v>
      </c>
      <c r="C123" s="95" t="s">
        <v>1044</v>
      </c>
      <c r="D123" s="172" t="s">
        <v>1005</v>
      </c>
      <c r="E123" s="173"/>
      <c r="F123" s="173"/>
      <c r="G123" s="174"/>
      <c r="H123" s="175"/>
      <c r="I123" s="174"/>
      <c r="J123" s="174"/>
      <c r="K123" s="174"/>
      <c r="L123" s="176"/>
      <c r="M123" s="176"/>
      <c r="N123" s="176"/>
      <c r="O123" s="177"/>
      <c r="P123" s="162" t="s">
        <v>1755</v>
      </c>
    </row>
    <row r="124" spans="1:16" s="3" customFormat="1" ht="25" x14ac:dyDescent="0.3">
      <c r="A124" s="114" t="s">
        <v>1149</v>
      </c>
      <c r="B124" s="132" t="s">
        <v>239</v>
      </c>
      <c r="C124" s="133"/>
      <c r="D124" s="117" t="s">
        <v>883</v>
      </c>
      <c r="E124" s="118" t="s">
        <v>7</v>
      </c>
      <c r="F124" s="119" t="s">
        <v>261</v>
      </c>
      <c r="G124" s="120">
        <v>2030</v>
      </c>
      <c r="H124" s="121" t="s">
        <v>14</v>
      </c>
      <c r="I124" s="120"/>
      <c r="J124" s="120" t="s">
        <v>769</v>
      </c>
      <c r="K124" s="120"/>
      <c r="L124" s="122"/>
      <c r="M124" s="122"/>
      <c r="N124" s="122"/>
      <c r="O124" s="152"/>
      <c r="P124" s="120" t="s">
        <v>1755</v>
      </c>
    </row>
    <row r="125" spans="1:16" s="3" customFormat="1" ht="23" x14ac:dyDescent="0.3">
      <c r="A125" s="114" t="s">
        <v>1150</v>
      </c>
      <c r="B125" s="132" t="s">
        <v>240</v>
      </c>
      <c r="C125" s="133"/>
      <c r="D125" s="117" t="s">
        <v>1554</v>
      </c>
      <c r="E125" s="118" t="s">
        <v>46</v>
      </c>
      <c r="F125" s="119" t="s">
        <v>1643</v>
      </c>
      <c r="G125" s="120" t="s">
        <v>768</v>
      </c>
      <c r="H125" s="121" t="s">
        <v>228</v>
      </c>
      <c r="I125" s="120"/>
      <c r="J125" s="120" t="s">
        <v>825</v>
      </c>
      <c r="K125" s="120"/>
      <c r="L125" s="122"/>
      <c r="M125" s="122"/>
      <c r="N125" s="122"/>
      <c r="O125" s="152"/>
      <c r="P125" s="120" t="s">
        <v>1755</v>
      </c>
    </row>
    <row r="126" spans="1:16" s="3" customFormat="1" ht="25" x14ac:dyDescent="0.3">
      <c r="A126" s="114" t="s">
        <v>1151</v>
      </c>
      <c r="B126" s="115"/>
      <c r="C126" s="116"/>
      <c r="D126" s="117" t="s">
        <v>242</v>
      </c>
      <c r="E126" s="118" t="s">
        <v>7</v>
      </c>
      <c r="F126" s="119" t="s">
        <v>46</v>
      </c>
      <c r="G126" s="120" t="s">
        <v>768</v>
      </c>
      <c r="H126" s="121" t="s">
        <v>243</v>
      </c>
      <c r="I126" s="120"/>
      <c r="J126" s="120" t="s">
        <v>788</v>
      </c>
      <c r="K126" s="120" t="s">
        <v>711</v>
      </c>
      <c r="L126" s="122"/>
      <c r="M126" s="122"/>
      <c r="N126" s="122"/>
      <c r="O126" s="152" t="s">
        <v>1553</v>
      </c>
      <c r="P126" s="120" t="s">
        <v>1755</v>
      </c>
    </row>
    <row r="127" spans="1:16" s="3" customFormat="1" ht="14" x14ac:dyDescent="0.3">
      <c r="A127" s="108" t="s">
        <v>1366</v>
      </c>
      <c r="B127" s="55" t="s">
        <v>244</v>
      </c>
      <c r="C127" s="95" t="s">
        <v>1045</v>
      </c>
      <c r="D127" s="172" t="s">
        <v>968</v>
      </c>
      <c r="E127" s="173"/>
      <c r="F127" s="173"/>
      <c r="G127" s="174"/>
      <c r="H127" s="175"/>
      <c r="I127" s="174"/>
      <c r="J127" s="174"/>
      <c r="K127" s="174"/>
      <c r="L127" s="176"/>
      <c r="M127" s="176"/>
      <c r="N127" s="176"/>
      <c r="O127" s="177"/>
      <c r="P127" s="162" t="s">
        <v>1755</v>
      </c>
    </row>
    <row r="128" spans="1:16" s="3" customFormat="1" ht="46" x14ac:dyDescent="0.3">
      <c r="A128" s="114" t="s">
        <v>1152</v>
      </c>
      <c r="B128" s="115" t="s">
        <v>245</v>
      </c>
      <c r="C128" s="116"/>
      <c r="D128" s="117" t="s">
        <v>246</v>
      </c>
      <c r="E128" s="118" t="s">
        <v>7</v>
      </c>
      <c r="F128" s="119" t="s">
        <v>46</v>
      </c>
      <c r="G128" s="120" t="s">
        <v>709</v>
      </c>
      <c r="H128" s="121" t="s">
        <v>39</v>
      </c>
      <c r="I128" s="120" t="s">
        <v>794</v>
      </c>
      <c r="J128" s="120" t="s">
        <v>769</v>
      </c>
      <c r="K128" s="120"/>
      <c r="L128" s="122">
        <v>0</v>
      </c>
      <c r="M128" s="122">
        <v>750</v>
      </c>
      <c r="N128" s="122"/>
      <c r="O128" s="152" t="s">
        <v>1482</v>
      </c>
      <c r="P128" s="120" t="s">
        <v>1755</v>
      </c>
    </row>
    <row r="129" spans="1:16" s="3" customFormat="1" ht="14" x14ac:dyDescent="0.3">
      <c r="A129" s="108" t="s">
        <v>1367</v>
      </c>
      <c r="B129" s="55" t="s">
        <v>247</v>
      </c>
      <c r="C129" s="95" t="s">
        <v>1044</v>
      </c>
      <c r="D129" s="172" t="s">
        <v>248</v>
      </c>
      <c r="E129" s="173"/>
      <c r="F129" s="173"/>
      <c r="G129" s="174"/>
      <c r="H129" s="175"/>
      <c r="I129" s="174"/>
      <c r="J129" s="174"/>
      <c r="K129" s="174"/>
      <c r="L129" s="176"/>
      <c r="M129" s="176"/>
      <c r="N129" s="176"/>
      <c r="O129" s="177"/>
      <c r="P129" s="162" t="s">
        <v>1755</v>
      </c>
    </row>
    <row r="130" spans="1:16" s="3" customFormat="1" ht="25" x14ac:dyDescent="0.3">
      <c r="A130" s="114" t="s">
        <v>1153</v>
      </c>
      <c r="B130" s="132" t="s">
        <v>249</v>
      </c>
      <c r="C130" s="133"/>
      <c r="D130" s="117" t="s">
        <v>250</v>
      </c>
      <c r="E130" s="118" t="s">
        <v>46</v>
      </c>
      <c r="F130" s="119" t="s">
        <v>1574</v>
      </c>
      <c r="G130" s="120" t="s">
        <v>709</v>
      </c>
      <c r="H130" s="121" t="s">
        <v>185</v>
      </c>
      <c r="I130" s="120"/>
      <c r="J130" s="120" t="s">
        <v>912</v>
      </c>
      <c r="K130" s="120" t="s">
        <v>711</v>
      </c>
      <c r="L130" s="122"/>
      <c r="M130" s="122"/>
      <c r="N130" s="122"/>
      <c r="O130" s="152"/>
      <c r="P130" s="120" t="s">
        <v>1755</v>
      </c>
    </row>
    <row r="131" spans="1:16" s="3" customFormat="1" ht="23" x14ac:dyDescent="0.3">
      <c r="A131" s="114" t="s">
        <v>1154</v>
      </c>
      <c r="B131" s="132" t="s">
        <v>251</v>
      </c>
      <c r="C131" s="133"/>
      <c r="D131" s="117" t="s">
        <v>252</v>
      </c>
      <c r="E131" s="118" t="s">
        <v>46</v>
      </c>
      <c r="F131" s="148"/>
      <c r="G131" s="120" t="s">
        <v>709</v>
      </c>
      <c r="H131" s="121" t="s">
        <v>10</v>
      </c>
      <c r="I131" s="120"/>
      <c r="J131" s="120" t="s">
        <v>1748</v>
      </c>
      <c r="K131" s="120" t="s">
        <v>711</v>
      </c>
      <c r="L131" s="122"/>
      <c r="M131" s="122"/>
      <c r="N131" s="122"/>
      <c r="O131" s="152" t="s">
        <v>1553</v>
      </c>
      <c r="P131" s="120" t="s">
        <v>1755</v>
      </c>
    </row>
    <row r="132" spans="1:16" s="3" customFormat="1" ht="14" x14ac:dyDescent="0.3">
      <c r="A132" s="108" t="s">
        <v>1368</v>
      </c>
      <c r="B132" s="55" t="s">
        <v>253</v>
      </c>
      <c r="C132" s="95" t="s">
        <v>1045</v>
      </c>
      <c r="D132" s="172" t="s">
        <v>969</v>
      </c>
      <c r="E132" s="173"/>
      <c r="F132" s="173"/>
      <c r="G132" s="174"/>
      <c r="H132" s="175"/>
      <c r="I132" s="174"/>
      <c r="J132" s="174"/>
      <c r="K132" s="174"/>
      <c r="L132" s="176"/>
      <c r="M132" s="176"/>
      <c r="N132" s="176"/>
      <c r="O132" s="177"/>
      <c r="P132" s="162" t="s">
        <v>1754</v>
      </c>
    </row>
    <row r="133" spans="1:16" s="3" customFormat="1" ht="14" x14ac:dyDescent="0.3">
      <c r="A133" s="114" t="s">
        <v>1155</v>
      </c>
      <c r="B133" s="132" t="s">
        <v>254</v>
      </c>
      <c r="C133" s="133"/>
      <c r="D133" s="117" t="s">
        <v>255</v>
      </c>
      <c r="E133" s="118" t="s">
        <v>7</v>
      </c>
      <c r="F133" s="119" t="s">
        <v>46</v>
      </c>
      <c r="G133" s="120" t="s">
        <v>709</v>
      </c>
      <c r="H133" s="121" t="s">
        <v>14</v>
      </c>
      <c r="I133" s="120"/>
      <c r="J133" s="120" t="s">
        <v>769</v>
      </c>
      <c r="K133" s="120"/>
      <c r="L133" s="122"/>
      <c r="M133" s="122"/>
      <c r="N133" s="122"/>
      <c r="O133" s="152"/>
      <c r="P133" s="120" t="s">
        <v>1754</v>
      </c>
    </row>
    <row r="134" spans="1:16" s="3" customFormat="1" ht="14" x14ac:dyDescent="0.3">
      <c r="A134" s="108" t="s">
        <v>1369</v>
      </c>
      <c r="B134" s="55" t="s">
        <v>256</v>
      </c>
      <c r="C134" s="95" t="s">
        <v>1045</v>
      </c>
      <c r="D134" s="172" t="s">
        <v>970</v>
      </c>
      <c r="E134" s="173"/>
      <c r="F134" s="173"/>
      <c r="G134" s="174"/>
      <c r="H134" s="175"/>
      <c r="I134" s="174"/>
      <c r="J134" s="174"/>
      <c r="K134" s="174"/>
      <c r="L134" s="176"/>
      <c r="M134" s="176"/>
      <c r="N134" s="176"/>
      <c r="O134" s="177"/>
      <c r="P134" s="162" t="s">
        <v>1754</v>
      </c>
    </row>
    <row r="135" spans="1:16" s="3" customFormat="1" ht="46" x14ac:dyDescent="0.3">
      <c r="A135" s="114" t="s">
        <v>1156</v>
      </c>
      <c r="B135" s="132" t="s">
        <v>257</v>
      </c>
      <c r="C135" s="133"/>
      <c r="D135" s="117" t="s">
        <v>258</v>
      </c>
      <c r="E135" s="118" t="s">
        <v>7</v>
      </c>
      <c r="F135" s="119" t="s">
        <v>46</v>
      </c>
      <c r="G135" s="120" t="s">
        <v>819</v>
      </c>
      <c r="H135" s="121" t="s">
        <v>14</v>
      </c>
      <c r="I135" s="120" t="s">
        <v>796</v>
      </c>
      <c r="J135" s="120" t="s">
        <v>915</v>
      </c>
      <c r="K135" s="120"/>
      <c r="L135" s="122"/>
      <c r="M135" s="122">
        <v>1700</v>
      </c>
      <c r="N135" s="122"/>
      <c r="O135" s="152" t="s">
        <v>1483</v>
      </c>
      <c r="P135" s="120" t="s">
        <v>1754</v>
      </c>
    </row>
    <row r="136" spans="1:16" s="3" customFormat="1" ht="14" x14ac:dyDescent="0.3">
      <c r="A136" s="108" t="s">
        <v>1370</v>
      </c>
      <c r="B136" s="55" t="s">
        <v>259</v>
      </c>
      <c r="C136" s="95" t="s">
        <v>1046</v>
      </c>
      <c r="D136" s="172" t="s">
        <v>971</v>
      </c>
      <c r="E136" s="173"/>
      <c r="F136" s="173"/>
      <c r="G136" s="174"/>
      <c r="H136" s="175"/>
      <c r="I136" s="174"/>
      <c r="J136" s="174"/>
      <c r="K136" s="174"/>
      <c r="L136" s="176"/>
      <c r="M136" s="176"/>
      <c r="N136" s="176"/>
      <c r="O136" s="177"/>
      <c r="P136" s="162" t="s">
        <v>1755</v>
      </c>
    </row>
    <row r="137" spans="1:16" s="3" customFormat="1" ht="25" x14ac:dyDescent="0.3">
      <c r="A137" s="114" t="s">
        <v>1157</v>
      </c>
      <c r="B137" s="132" t="s">
        <v>260</v>
      </c>
      <c r="C137" s="133"/>
      <c r="D137" s="117" t="s">
        <v>884</v>
      </c>
      <c r="E137" s="118" t="s">
        <v>46</v>
      </c>
      <c r="F137" s="119" t="s">
        <v>1526</v>
      </c>
      <c r="G137" s="120">
        <v>2027</v>
      </c>
      <c r="H137" s="121" t="s">
        <v>262</v>
      </c>
      <c r="I137" s="120"/>
      <c r="J137" s="120" t="s">
        <v>706</v>
      </c>
      <c r="K137" s="120"/>
      <c r="L137" s="122"/>
      <c r="M137" s="122"/>
      <c r="N137" s="122"/>
      <c r="O137" s="152" t="s">
        <v>1553</v>
      </c>
      <c r="P137" s="120" t="s">
        <v>1755</v>
      </c>
    </row>
    <row r="138" spans="1:16" s="3" customFormat="1" ht="26" x14ac:dyDescent="0.3">
      <c r="A138" s="114" t="s">
        <v>1158</v>
      </c>
      <c r="B138" s="132" t="s">
        <v>263</v>
      </c>
      <c r="C138" s="133"/>
      <c r="D138" s="117" t="s">
        <v>264</v>
      </c>
      <c r="E138" s="118" t="s">
        <v>890</v>
      </c>
      <c r="F138" s="148"/>
      <c r="G138" s="120" t="s">
        <v>709</v>
      </c>
      <c r="H138" s="121" t="s">
        <v>14</v>
      </c>
      <c r="I138" s="120"/>
      <c r="J138" s="120" t="s">
        <v>769</v>
      </c>
      <c r="K138" s="120"/>
      <c r="L138" s="122"/>
      <c r="M138" s="122"/>
      <c r="N138" s="122"/>
      <c r="O138" s="152"/>
      <c r="P138" s="120" t="s">
        <v>1755</v>
      </c>
    </row>
    <row r="139" spans="1:16" s="3" customFormat="1" ht="25" x14ac:dyDescent="0.3">
      <c r="A139" s="114" t="s">
        <v>1159</v>
      </c>
      <c r="B139" s="132" t="s">
        <v>265</v>
      </c>
      <c r="C139" s="133"/>
      <c r="D139" s="117" t="s">
        <v>1721</v>
      </c>
      <c r="E139" s="118" t="s">
        <v>46</v>
      </c>
      <c r="F139" s="119" t="s">
        <v>7</v>
      </c>
      <c r="G139" s="120">
        <v>2027</v>
      </c>
      <c r="H139" s="121" t="s">
        <v>63</v>
      </c>
      <c r="I139" s="120"/>
      <c r="J139" s="120" t="s">
        <v>826</v>
      </c>
      <c r="K139" s="120"/>
      <c r="L139" s="122"/>
      <c r="M139" s="122"/>
      <c r="N139" s="122"/>
      <c r="O139" s="152" t="s">
        <v>1553</v>
      </c>
      <c r="P139" s="120" t="s">
        <v>1755</v>
      </c>
    </row>
    <row r="140" spans="1:16" s="3" customFormat="1" ht="14" x14ac:dyDescent="0.3">
      <c r="A140" s="108" t="s">
        <v>1371</v>
      </c>
      <c r="B140" s="55" t="s">
        <v>266</v>
      </c>
      <c r="C140" s="95" t="s">
        <v>1046</v>
      </c>
      <c r="D140" s="172" t="s">
        <v>1006</v>
      </c>
      <c r="E140" s="173"/>
      <c r="F140" s="173"/>
      <c r="G140" s="174"/>
      <c r="H140" s="175"/>
      <c r="I140" s="174"/>
      <c r="J140" s="174"/>
      <c r="K140" s="174"/>
      <c r="L140" s="176"/>
      <c r="M140" s="176"/>
      <c r="N140" s="176"/>
      <c r="O140" s="177"/>
      <c r="P140" s="162" t="s">
        <v>1756</v>
      </c>
    </row>
    <row r="141" spans="1:16" s="3" customFormat="1" ht="46" x14ac:dyDescent="0.3">
      <c r="A141" s="114" t="s">
        <v>1160</v>
      </c>
      <c r="B141" s="132" t="s">
        <v>267</v>
      </c>
      <c r="C141" s="133"/>
      <c r="D141" s="117" t="s">
        <v>269</v>
      </c>
      <c r="E141" s="118" t="s">
        <v>268</v>
      </c>
      <c r="F141" s="119" t="s">
        <v>270</v>
      </c>
      <c r="G141" s="120">
        <v>2030</v>
      </c>
      <c r="H141" s="121" t="s">
        <v>1722</v>
      </c>
      <c r="I141" s="120" t="s">
        <v>1672</v>
      </c>
      <c r="J141" s="120" t="s">
        <v>913</v>
      </c>
      <c r="K141" s="120" t="s">
        <v>711</v>
      </c>
      <c r="L141" s="122"/>
      <c r="M141" s="122">
        <v>12</v>
      </c>
      <c r="N141" s="122"/>
      <c r="O141" s="152" t="s">
        <v>1553</v>
      </c>
      <c r="P141" s="120" t="s">
        <v>1756</v>
      </c>
    </row>
    <row r="142" spans="1:16" ht="25" x14ac:dyDescent="0.35">
      <c r="A142" s="114" t="s">
        <v>1163</v>
      </c>
      <c r="B142" s="132" t="s">
        <v>271</v>
      </c>
      <c r="C142" s="133"/>
      <c r="D142" s="117" t="s">
        <v>1673</v>
      </c>
      <c r="E142" s="118" t="s">
        <v>46</v>
      </c>
      <c r="F142" s="119" t="s">
        <v>272</v>
      </c>
      <c r="G142" s="120" t="s">
        <v>709</v>
      </c>
      <c r="H142" s="121" t="s">
        <v>50</v>
      </c>
      <c r="I142" s="120"/>
      <c r="J142" s="120" t="s">
        <v>853</v>
      </c>
      <c r="K142" s="120" t="s">
        <v>711</v>
      </c>
      <c r="L142" s="122"/>
      <c r="M142" s="122"/>
      <c r="N142" s="122"/>
      <c r="O142" s="152" t="s">
        <v>1553</v>
      </c>
      <c r="P142" s="120" t="s">
        <v>1756</v>
      </c>
    </row>
    <row r="143" spans="1:16" s="3" customFormat="1" ht="14" x14ac:dyDescent="0.3">
      <c r="A143" s="108" t="s">
        <v>1372</v>
      </c>
      <c r="B143" s="55" t="s">
        <v>273</v>
      </c>
      <c r="C143" s="95" t="s">
        <v>1045</v>
      </c>
      <c r="D143" s="172" t="s">
        <v>1538</v>
      </c>
      <c r="E143" s="173"/>
      <c r="F143" s="173"/>
      <c r="G143" s="174"/>
      <c r="H143" s="175"/>
      <c r="I143" s="174"/>
      <c r="J143" s="174"/>
      <c r="K143" s="174"/>
      <c r="L143" s="176"/>
      <c r="M143" s="176"/>
      <c r="N143" s="176"/>
      <c r="O143" s="177"/>
      <c r="P143" s="162" t="s">
        <v>1755</v>
      </c>
    </row>
    <row r="144" spans="1:16" s="3" customFormat="1" ht="25" x14ac:dyDescent="0.3">
      <c r="A144" s="114" t="s">
        <v>1161</v>
      </c>
      <c r="B144" s="132" t="s">
        <v>274</v>
      </c>
      <c r="C144" s="133"/>
      <c r="D144" s="117" t="s">
        <v>1644</v>
      </c>
      <c r="E144" s="118" t="s">
        <v>7</v>
      </c>
      <c r="F144" s="119" t="s">
        <v>275</v>
      </c>
      <c r="G144" s="120" t="s">
        <v>709</v>
      </c>
      <c r="H144" s="121" t="s">
        <v>1727</v>
      </c>
      <c r="I144" s="120"/>
      <c r="J144" s="120" t="s">
        <v>712</v>
      </c>
      <c r="K144" s="120" t="s">
        <v>916</v>
      </c>
      <c r="L144" s="122"/>
      <c r="M144" s="122"/>
      <c r="N144" s="122"/>
      <c r="O144" s="152"/>
      <c r="P144" s="120" t="s">
        <v>1755</v>
      </c>
    </row>
    <row r="145" spans="1:16" s="3" customFormat="1" ht="14" x14ac:dyDescent="0.3">
      <c r="A145" s="108" t="s">
        <v>1373</v>
      </c>
      <c r="B145" s="55" t="s">
        <v>276</v>
      </c>
      <c r="C145" s="95" t="s">
        <v>1043</v>
      </c>
      <c r="D145" s="172" t="s">
        <v>972</v>
      </c>
      <c r="E145" s="173"/>
      <c r="F145" s="173"/>
      <c r="G145" s="174"/>
      <c r="H145" s="175"/>
      <c r="I145" s="174"/>
      <c r="J145" s="174"/>
      <c r="K145" s="174"/>
      <c r="L145" s="176"/>
      <c r="M145" s="176"/>
      <c r="N145" s="176"/>
      <c r="O145" s="177"/>
      <c r="P145" s="162" t="s">
        <v>1755</v>
      </c>
    </row>
    <row r="146" spans="1:16" s="3" customFormat="1" ht="34.5" x14ac:dyDescent="0.3">
      <c r="A146" s="114" t="s">
        <v>1162</v>
      </c>
      <c r="B146" s="132" t="s">
        <v>277</v>
      </c>
      <c r="C146" s="133"/>
      <c r="D146" s="117" t="s">
        <v>278</v>
      </c>
      <c r="E146" s="118" t="s">
        <v>46</v>
      </c>
      <c r="F146" s="119" t="s">
        <v>1577</v>
      </c>
      <c r="G146" s="120" t="s">
        <v>709</v>
      </c>
      <c r="H146" s="121" t="s">
        <v>122</v>
      </c>
      <c r="I146" s="120" t="s">
        <v>708</v>
      </c>
      <c r="J146" s="120" t="s">
        <v>912</v>
      </c>
      <c r="K146" s="120"/>
      <c r="L146" s="122"/>
      <c r="M146" s="122"/>
      <c r="N146" s="122"/>
      <c r="O146" s="152" t="s">
        <v>1553</v>
      </c>
      <c r="P146" s="120" t="s">
        <v>1755</v>
      </c>
    </row>
    <row r="147" spans="1:16" s="163" customFormat="1" ht="42" x14ac:dyDescent="0.35">
      <c r="A147" s="166" t="s">
        <v>279</v>
      </c>
      <c r="B147" s="217"/>
      <c r="C147" s="218"/>
      <c r="D147" s="203" t="s">
        <v>973</v>
      </c>
      <c r="E147" s="204"/>
      <c r="F147" s="204"/>
      <c r="G147" s="204"/>
      <c r="H147" s="204"/>
      <c r="I147" s="205"/>
      <c r="J147" s="205"/>
      <c r="K147" s="205"/>
      <c r="L147" s="206"/>
      <c r="M147" s="206"/>
      <c r="N147" s="206"/>
      <c r="O147" s="207"/>
      <c r="P147" s="208"/>
    </row>
    <row r="148" spans="1:16" s="3" customFormat="1" ht="14" x14ac:dyDescent="0.3">
      <c r="A148" s="108" t="s">
        <v>1328</v>
      </c>
      <c r="B148" s="55" t="s">
        <v>280</v>
      </c>
      <c r="C148" s="95" t="s">
        <v>1047</v>
      </c>
      <c r="D148" s="172" t="s">
        <v>281</v>
      </c>
      <c r="E148" s="173"/>
      <c r="F148" s="173"/>
      <c r="G148" s="174"/>
      <c r="H148" s="175"/>
      <c r="I148" s="174"/>
      <c r="J148" s="174"/>
      <c r="K148" s="174"/>
      <c r="L148" s="176"/>
      <c r="M148" s="176"/>
      <c r="N148" s="176"/>
      <c r="O148" s="177"/>
      <c r="P148" s="162" t="s">
        <v>1754</v>
      </c>
    </row>
    <row r="149" spans="1:16" s="3" customFormat="1" ht="26" x14ac:dyDescent="0.3">
      <c r="A149" s="114" t="s">
        <v>1164</v>
      </c>
      <c r="B149" s="132" t="s">
        <v>282</v>
      </c>
      <c r="C149" s="133"/>
      <c r="D149" s="117" t="s">
        <v>283</v>
      </c>
      <c r="E149" s="118" t="s">
        <v>53</v>
      </c>
      <c r="F149" s="119" t="s">
        <v>284</v>
      </c>
      <c r="G149" s="120">
        <v>2026</v>
      </c>
      <c r="H149" s="121" t="s">
        <v>94</v>
      </c>
      <c r="I149" s="120" t="s">
        <v>737</v>
      </c>
      <c r="J149" s="120" t="s">
        <v>1527</v>
      </c>
      <c r="K149" s="120"/>
      <c r="L149" s="122"/>
      <c r="M149" s="122"/>
      <c r="N149" s="122"/>
      <c r="O149" s="152" t="s">
        <v>1027</v>
      </c>
      <c r="P149" s="120" t="s">
        <v>1754</v>
      </c>
    </row>
    <row r="150" spans="1:16" s="3" customFormat="1" ht="37.5" x14ac:dyDescent="0.3">
      <c r="A150" s="114" t="s">
        <v>1165</v>
      </c>
      <c r="B150" s="132" t="s">
        <v>285</v>
      </c>
      <c r="C150" s="133"/>
      <c r="D150" s="117" t="s">
        <v>286</v>
      </c>
      <c r="E150" s="118" t="s">
        <v>46</v>
      </c>
      <c r="F150" s="119" t="s">
        <v>824</v>
      </c>
      <c r="G150" s="120" t="s">
        <v>818</v>
      </c>
      <c r="H150" s="121" t="s">
        <v>287</v>
      </c>
      <c r="I150" s="120"/>
      <c r="J150" s="120"/>
      <c r="K150" s="120" t="s">
        <v>711</v>
      </c>
      <c r="L150" s="122"/>
      <c r="M150" s="122"/>
      <c r="N150" s="122"/>
      <c r="O150" s="152"/>
      <c r="P150" s="120" t="s">
        <v>1754</v>
      </c>
    </row>
    <row r="151" spans="1:16" s="3" customFormat="1" ht="25" x14ac:dyDescent="0.3">
      <c r="A151" s="114" t="s">
        <v>1166</v>
      </c>
      <c r="B151" s="132" t="s">
        <v>288</v>
      </c>
      <c r="C151" s="133"/>
      <c r="D151" s="117" t="s">
        <v>289</v>
      </c>
      <c r="E151" s="118" t="s">
        <v>46</v>
      </c>
      <c r="F151" s="119" t="s">
        <v>290</v>
      </c>
      <c r="G151" s="120" t="s">
        <v>709</v>
      </c>
      <c r="H151" s="121" t="s">
        <v>14</v>
      </c>
      <c r="I151" s="120" t="s">
        <v>727</v>
      </c>
      <c r="J151" s="120" t="s">
        <v>738</v>
      </c>
      <c r="K151" s="120" t="s">
        <v>711</v>
      </c>
      <c r="L151" s="122"/>
      <c r="M151" s="122"/>
      <c r="N151" s="122"/>
      <c r="O151" s="152" t="s">
        <v>1555</v>
      </c>
      <c r="P151" s="120" t="s">
        <v>1754</v>
      </c>
    </row>
    <row r="152" spans="1:16" s="3" customFormat="1" ht="62.5" x14ac:dyDescent="0.3">
      <c r="A152" s="114" t="s">
        <v>1167</v>
      </c>
      <c r="B152" s="132" t="s">
        <v>291</v>
      </c>
      <c r="C152" s="133"/>
      <c r="D152" s="117" t="s">
        <v>292</v>
      </c>
      <c r="E152" s="118" t="s">
        <v>46</v>
      </c>
      <c r="F152" s="119" t="s">
        <v>293</v>
      </c>
      <c r="G152" s="120" t="s">
        <v>709</v>
      </c>
      <c r="H152" s="121" t="s">
        <v>294</v>
      </c>
      <c r="I152" s="120" t="s">
        <v>727</v>
      </c>
      <c r="J152" s="120" t="s">
        <v>917</v>
      </c>
      <c r="K152" s="120" t="s">
        <v>711</v>
      </c>
      <c r="L152" s="122">
        <v>1000</v>
      </c>
      <c r="M152" s="122"/>
      <c r="N152" s="122"/>
      <c r="O152" s="152" t="s">
        <v>1561</v>
      </c>
      <c r="P152" s="120" t="s">
        <v>1754</v>
      </c>
    </row>
    <row r="153" spans="1:16" s="3" customFormat="1" ht="25" x14ac:dyDescent="0.3">
      <c r="A153" s="114" t="s">
        <v>1168</v>
      </c>
      <c r="B153" s="132" t="s">
        <v>295</v>
      </c>
      <c r="C153" s="133"/>
      <c r="D153" s="117" t="s">
        <v>297</v>
      </c>
      <c r="E153" s="118" t="s">
        <v>296</v>
      </c>
      <c r="F153" s="119" t="s">
        <v>1674</v>
      </c>
      <c r="G153" s="120">
        <v>2028</v>
      </c>
      <c r="H153" s="121" t="s">
        <v>298</v>
      </c>
      <c r="I153" s="120"/>
      <c r="J153" s="120" t="s">
        <v>706</v>
      </c>
      <c r="K153" s="120"/>
      <c r="L153" s="122"/>
      <c r="M153" s="122"/>
      <c r="N153" s="122"/>
      <c r="O153" s="152"/>
      <c r="P153" s="120" t="s">
        <v>1754</v>
      </c>
    </row>
    <row r="154" spans="1:16" s="3" customFormat="1" ht="34.5" x14ac:dyDescent="0.3">
      <c r="A154" s="114" t="s">
        <v>1169</v>
      </c>
      <c r="B154" s="132" t="s">
        <v>299</v>
      </c>
      <c r="C154" s="133"/>
      <c r="D154" s="117" t="s">
        <v>300</v>
      </c>
      <c r="E154" s="118" t="s">
        <v>7</v>
      </c>
      <c r="F154" s="119" t="s">
        <v>301</v>
      </c>
      <c r="G154" s="120" t="s">
        <v>827</v>
      </c>
      <c r="H154" s="121" t="s">
        <v>63</v>
      </c>
      <c r="I154" s="120" t="s">
        <v>708</v>
      </c>
      <c r="J154" s="120" t="s">
        <v>918</v>
      </c>
      <c r="K154" s="120" t="s">
        <v>711</v>
      </c>
      <c r="L154" s="122"/>
      <c r="M154" s="122"/>
      <c r="N154" s="122"/>
      <c r="O154" s="154" t="s">
        <v>1484</v>
      </c>
      <c r="P154" s="134" t="s">
        <v>1754</v>
      </c>
    </row>
    <row r="155" spans="1:16" s="3" customFormat="1" ht="14" x14ac:dyDescent="0.3">
      <c r="A155" s="108" t="s">
        <v>1329</v>
      </c>
      <c r="B155" s="55" t="s">
        <v>302</v>
      </c>
      <c r="C155" s="95" t="s">
        <v>1047</v>
      </c>
      <c r="D155" s="172" t="s">
        <v>1706</v>
      </c>
      <c r="E155" s="173"/>
      <c r="F155" s="173"/>
      <c r="G155" s="174"/>
      <c r="H155" s="175"/>
      <c r="I155" s="174"/>
      <c r="J155" s="174"/>
      <c r="K155" s="174"/>
      <c r="L155" s="176"/>
      <c r="M155" s="176"/>
      <c r="N155" s="176"/>
      <c r="O155" s="177"/>
      <c r="P155" s="162" t="s">
        <v>1755</v>
      </c>
    </row>
    <row r="156" spans="1:16" s="3" customFormat="1" ht="26" x14ac:dyDescent="0.3">
      <c r="A156" s="114" t="s">
        <v>1170</v>
      </c>
      <c r="B156" s="132" t="s">
        <v>303</v>
      </c>
      <c r="C156" s="133"/>
      <c r="D156" s="117" t="s">
        <v>305</v>
      </c>
      <c r="E156" s="118" t="s">
        <v>5</v>
      </c>
      <c r="F156" s="148"/>
      <c r="G156" s="120" t="s">
        <v>819</v>
      </c>
      <c r="H156" s="121" t="s">
        <v>14</v>
      </c>
      <c r="I156" s="120"/>
      <c r="J156" s="120" t="s">
        <v>706</v>
      </c>
      <c r="K156" s="120"/>
      <c r="L156" s="122"/>
      <c r="M156" s="122"/>
      <c r="N156" s="122"/>
      <c r="O156" s="152"/>
      <c r="P156" s="120" t="s">
        <v>1755</v>
      </c>
    </row>
    <row r="157" spans="1:16" s="3" customFormat="1" ht="14" x14ac:dyDescent="0.3">
      <c r="A157" s="114" t="s">
        <v>1171</v>
      </c>
      <c r="B157" s="132" t="s">
        <v>306</v>
      </c>
      <c r="C157" s="133"/>
      <c r="D157" s="117" t="s">
        <v>307</v>
      </c>
      <c r="E157" s="118" t="s">
        <v>46</v>
      </c>
      <c r="F157" s="119" t="s">
        <v>7</v>
      </c>
      <c r="G157" s="120" t="s">
        <v>709</v>
      </c>
      <c r="H157" s="121" t="s">
        <v>14</v>
      </c>
      <c r="I157" s="120"/>
      <c r="J157" s="120" t="s">
        <v>706</v>
      </c>
      <c r="K157" s="120"/>
      <c r="L157" s="122"/>
      <c r="M157" s="122"/>
      <c r="N157" s="122"/>
      <c r="O157" s="152"/>
      <c r="P157" s="120" t="s">
        <v>1755</v>
      </c>
    </row>
    <row r="158" spans="1:16" s="3" customFormat="1" ht="25" x14ac:dyDescent="0.3">
      <c r="A158" s="114" t="s">
        <v>1172</v>
      </c>
      <c r="B158" s="132" t="s">
        <v>308</v>
      </c>
      <c r="C158" s="133"/>
      <c r="D158" s="117" t="s">
        <v>828</v>
      </c>
      <c r="E158" s="118" t="s">
        <v>46</v>
      </c>
      <c r="F158" s="119" t="s">
        <v>7</v>
      </c>
      <c r="G158" s="120" t="s">
        <v>709</v>
      </c>
      <c r="H158" s="121" t="s">
        <v>148</v>
      </c>
      <c r="I158" s="120"/>
      <c r="J158" s="120" t="s">
        <v>706</v>
      </c>
      <c r="K158" s="120"/>
      <c r="L158" s="122"/>
      <c r="M158" s="122"/>
      <c r="N158" s="122"/>
      <c r="O158" s="152"/>
      <c r="P158" s="120" t="s">
        <v>1755</v>
      </c>
    </row>
    <row r="159" spans="1:16" s="3" customFormat="1" ht="14" x14ac:dyDescent="0.3">
      <c r="A159" s="114" t="s">
        <v>1749</v>
      </c>
      <c r="B159" s="132"/>
      <c r="C159" s="133"/>
      <c r="D159" s="117" t="s">
        <v>1750</v>
      </c>
      <c r="E159" s="118" t="s">
        <v>7</v>
      </c>
      <c r="F159" s="119" t="s">
        <v>370</v>
      </c>
      <c r="G159" s="120">
        <v>2027</v>
      </c>
      <c r="H159" s="121" t="s">
        <v>74</v>
      </c>
      <c r="I159" s="120"/>
      <c r="J159" s="120" t="s">
        <v>706</v>
      </c>
      <c r="K159" s="120"/>
      <c r="L159" s="122"/>
      <c r="M159" s="122"/>
      <c r="N159" s="122"/>
      <c r="O159" s="152"/>
      <c r="P159" s="120" t="s">
        <v>1755</v>
      </c>
    </row>
    <row r="160" spans="1:16" s="3" customFormat="1" ht="14" x14ac:dyDescent="0.3">
      <c r="A160" s="108" t="s">
        <v>1330</v>
      </c>
      <c r="B160" s="55" t="s">
        <v>309</v>
      </c>
      <c r="C160" s="95" t="s">
        <v>1047</v>
      </c>
      <c r="D160" s="172" t="s">
        <v>974</v>
      </c>
      <c r="E160" s="173"/>
      <c r="F160" s="173"/>
      <c r="G160" s="174"/>
      <c r="H160" s="175"/>
      <c r="I160" s="174"/>
      <c r="J160" s="174"/>
      <c r="K160" s="174"/>
      <c r="L160" s="176"/>
      <c r="M160" s="176"/>
      <c r="N160" s="176"/>
      <c r="O160" s="177"/>
      <c r="P160" s="162" t="s">
        <v>1756</v>
      </c>
    </row>
    <row r="161" spans="1:16" s="3" customFormat="1" ht="46" x14ac:dyDescent="0.3">
      <c r="A161" s="114" t="s">
        <v>1173</v>
      </c>
      <c r="B161" s="132" t="s">
        <v>310</v>
      </c>
      <c r="C161" s="133"/>
      <c r="D161" s="117" t="s">
        <v>311</v>
      </c>
      <c r="E161" s="118" t="s">
        <v>268</v>
      </c>
      <c r="F161" s="119" t="s">
        <v>7</v>
      </c>
      <c r="G161" s="120" t="s">
        <v>709</v>
      </c>
      <c r="H161" s="121" t="s">
        <v>312</v>
      </c>
      <c r="I161" s="120" t="s">
        <v>1675</v>
      </c>
      <c r="J161" s="120" t="s">
        <v>919</v>
      </c>
      <c r="K161" s="120"/>
      <c r="L161" s="122"/>
      <c r="M161" s="122">
        <v>8</v>
      </c>
      <c r="N161" s="122"/>
      <c r="O161" s="152"/>
      <c r="P161" s="120" t="s">
        <v>1756</v>
      </c>
    </row>
    <row r="162" spans="1:16" s="3" customFormat="1" ht="14" x14ac:dyDescent="0.3">
      <c r="A162" s="108" t="s">
        <v>1331</v>
      </c>
      <c r="B162" s="55" t="s">
        <v>313</v>
      </c>
      <c r="C162" s="95" t="s">
        <v>1047</v>
      </c>
      <c r="D162" s="172" t="s">
        <v>975</v>
      </c>
      <c r="E162" s="173"/>
      <c r="F162" s="173"/>
      <c r="G162" s="174"/>
      <c r="H162" s="175"/>
      <c r="I162" s="174"/>
      <c r="J162" s="174"/>
      <c r="K162" s="174"/>
      <c r="L162" s="176"/>
      <c r="M162" s="176"/>
      <c r="N162" s="176"/>
      <c r="O162" s="177"/>
      <c r="P162" s="162" t="s">
        <v>1755</v>
      </c>
    </row>
    <row r="163" spans="1:16" s="3" customFormat="1" ht="14" x14ac:dyDescent="0.3">
      <c r="A163" s="114" t="s">
        <v>1174</v>
      </c>
      <c r="B163" s="132" t="s">
        <v>314</v>
      </c>
      <c r="C163" s="133"/>
      <c r="D163" s="117" t="s">
        <v>315</v>
      </c>
      <c r="E163" s="118" t="s">
        <v>7</v>
      </c>
      <c r="F163" s="119" t="s">
        <v>46</v>
      </c>
      <c r="G163" s="120" t="s">
        <v>709</v>
      </c>
      <c r="H163" s="121" t="s">
        <v>14</v>
      </c>
      <c r="I163" s="120" t="s">
        <v>727</v>
      </c>
      <c r="J163" s="120"/>
      <c r="K163" s="120"/>
      <c r="L163" s="122"/>
      <c r="M163" s="122"/>
      <c r="N163" s="122"/>
      <c r="O163" s="152"/>
      <c r="P163" s="120" t="s">
        <v>1755</v>
      </c>
    </row>
    <row r="164" spans="1:16" s="3" customFormat="1" ht="14" x14ac:dyDescent="0.3">
      <c r="A164" s="108" t="s">
        <v>1332</v>
      </c>
      <c r="B164" s="55" t="s">
        <v>316</v>
      </c>
      <c r="C164" s="95" t="s">
        <v>1047</v>
      </c>
      <c r="D164" s="172" t="s">
        <v>976</v>
      </c>
      <c r="E164" s="173"/>
      <c r="F164" s="173"/>
      <c r="G164" s="174"/>
      <c r="H164" s="175"/>
      <c r="I164" s="174"/>
      <c r="J164" s="174"/>
      <c r="K164" s="174"/>
      <c r="L164" s="176"/>
      <c r="M164" s="176"/>
      <c r="N164" s="176"/>
      <c r="O164" s="177"/>
      <c r="P164" s="162" t="s">
        <v>1755</v>
      </c>
    </row>
    <row r="165" spans="1:16" s="3" customFormat="1" ht="25" x14ac:dyDescent="0.3">
      <c r="A165" s="114" t="s">
        <v>1175</v>
      </c>
      <c r="B165" s="132" t="s">
        <v>317</v>
      </c>
      <c r="C165" s="133"/>
      <c r="D165" s="117" t="s">
        <v>318</v>
      </c>
      <c r="E165" s="118" t="s">
        <v>7</v>
      </c>
      <c r="F165" s="119" t="s">
        <v>46</v>
      </c>
      <c r="G165" s="120" t="s">
        <v>709</v>
      </c>
      <c r="H165" s="121" t="s">
        <v>319</v>
      </c>
      <c r="I165" s="120"/>
      <c r="J165" s="120"/>
      <c r="K165" s="120"/>
      <c r="L165" s="122"/>
      <c r="M165" s="122"/>
      <c r="N165" s="122"/>
      <c r="O165" s="152"/>
      <c r="P165" s="120" t="s">
        <v>1755</v>
      </c>
    </row>
    <row r="166" spans="1:16" s="3" customFormat="1" ht="57.5" x14ac:dyDescent="0.3">
      <c r="A166" s="114" t="s">
        <v>1176</v>
      </c>
      <c r="B166" s="132" t="s">
        <v>320</v>
      </c>
      <c r="C166" s="133"/>
      <c r="D166" s="117" t="s">
        <v>816</v>
      </c>
      <c r="E166" s="118" t="s">
        <v>7</v>
      </c>
      <c r="F166" s="119"/>
      <c r="G166" s="120" t="s">
        <v>709</v>
      </c>
      <c r="H166" s="121" t="s">
        <v>55</v>
      </c>
      <c r="I166" s="120" t="s">
        <v>800</v>
      </c>
      <c r="J166" s="120" t="s">
        <v>920</v>
      </c>
      <c r="K166" s="120" t="s">
        <v>812</v>
      </c>
      <c r="L166" s="122">
        <v>0</v>
      </c>
      <c r="M166" s="122">
        <f>2500+N166</f>
        <v>7500</v>
      </c>
      <c r="N166" s="122">
        <v>5000</v>
      </c>
      <c r="O166" s="152" t="s">
        <v>1485</v>
      </c>
      <c r="P166" s="120" t="s">
        <v>1755</v>
      </c>
    </row>
    <row r="167" spans="1:16" s="3" customFormat="1" ht="14" x14ac:dyDescent="0.3">
      <c r="A167" s="108" t="s">
        <v>1333</v>
      </c>
      <c r="B167" s="55" t="s">
        <v>321</v>
      </c>
      <c r="C167" s="95" t="s">
        <v>1047</v>
      </c>
      <c r="D167" s="172" t="s">
        <v>977</v>
      </c>
      <c r="E167" s="173"/>
      <c r="F167" s="173"/>
      <c r="G167" s="174"/>
      <c r="H167" s="175"/>
      <c r="I167" s="174"/>
      <c r="J167" s="174"/>
      <c r="K167" s="174"/>
      <c r="L167" s="176"/>
      <c r="M167" s="176"/>
      <c r="N167" s="176"/>
      <c r="O167" s="177"/>
      <c r="P167" s="162" t="s">
        <v>1756</v>
      </c>
    </row>
    <row r="168" spans="1:16" s="3" customFormat="1" ht="25" x14ac:dyDescent="0.3">
      <c r="A168" s="114" t="s">
        <v>1177</v>
      </c>
      <c r="B168" s="132" t="s">
        <v>322</v>
      </c>
      <c r="C168" s="133"/>
      <c r="D168" s="117" t="s">
        <v>1676</v>
      </c>
      <c r="E168" s="118" t="s">
        <v>323</v>
      </c>
      <c r="F168" s="119" t="s">
        <v>301</v>
      </c>
      <c r="G168" s="120" t="s">
        <v>709</v>
      </c>
      <c r="H168" s="121" t="s">
        <v>324</v>
      </c>
      <c r="I168" s="120" t="s">
        <v>797</v>
      </c>
      <c r="J168" s="120" t="s">
        <v>921</v>
      </c>
      <c r="K168" s="120"/>
      <c r="L168" s="122"/>
      <c r="M168" s="122"/>
      <c r="N168" s="122"/>
      <c r="O168" s="152"/>
      <c r="P168" s="120" t="s">
        <v>1756</v>
      </c>
    </row>
    <row r="169" spans="1:16" s="3" customFormat="1" ht="14" x14ac:dyDescent="0.3">
      <c r="A169" s="108" t="s">
        <v>1334</v>
      </c>
      <c r="B169" s="55" t="s">
        <v>325</v>
      </c>
      <c r="C169" s="95" t="s">
        <v>1048</v>
      </c>
      <c r="D169" s="172" t="s">
        <v>978</v>
      </c>
      <c r="E169" s="173"/>
      <c r="F169" s="173"/>
      <c r="G169" s="174"/>
      <c r="H169" s="175"/>
      <c r="I169" s="174"/>
      <c r="J169" s="174"/>
      <c r="K169" s="174"/>
      <c r="L169" s="176"/>
      <c r="M169" s="176"/>
      <c r="N169" s="176"/>
      <c r="O169" s="177"/>
      <c r="P169" s="162" t="s">
        <v>1755</v>
      </c>
    </row>
    <row r="170" spans="1:16" s="3" customFormat="1" ht="50" x14ac:dyDescent="0.3">
      <c r="A170" s="114" t="s">
        <v>1178</v>
      </c>
      <c r="B170" s="115" t="s">
        <v>326</v>
      </c>
      <c r="C170" s="116"/>
      <c r="D170" s="117" t="s">
        <v>327</v>
      </c>
      <c r="E170" s="118" t="s">
        <v>235</v>
      </c>
      <c r="F170" s="119" t="s">
        <v>1447</v>
      </c>
      <c r="G170" s="120">
        <v>2028</v>
      </c>
      <c r="H170" s="121" t="s">
        <v>60</v>
      </c>
      <c r="I170" s="120" t="s">
        <v>797</v>
      </c>
      <c r="J170" s="120" t="s">
        <v>706</v>
      </c>
      <c r="K170" s="120"/>
      <c r="L170" s="122"/>
      <c r="M170" s="122"/>
      <c r="N170" s="122"/>
      <c r="O170" s="152"/>
      <c r="P170" s="120" t="s">
        <v>1755</v>
      </c>
    </row>
    <row r="171" spans="1:16" s="3" customFormat="1" ht="25" x14ac:dyDescent="0.3">
      <c r="A171" s="114" t="s">
        <v>1179</v>
      </c>
      <c r="B171" s="115" t="s">
        <v>328</v>
      </c>
      <c r="C171" s="116"/>
      <c r="D171" s="117" t="s">
        <v>329</v>
      </c>
      <c r="E171" s="118" t="s">
        <v>235</v>
      </c>
      <c r="F171" s="119" t="s">
        <v>46</v>
      </c>
      <c r="G171" s="120">
        <v>2029</v>
      </c>
      <c r="H171" s="121" t="s">
        <v>148</v>
      </c>
      <c r="I171" s="120"/>
      <c r="J171" s="120" t="s">
        <v>706</v>
      </c>
      <c r="K171" s="120" t="s">
        <v>728</v>
      </c>
      <c r="L171" s="122">
        <v>1.2</v>
      </c>
      <c r="M171" s="122">
        <v>0.8</v>
      </c>
      <c r="N171" s="122"/>
      <c r="O171" s="152"/>
      <c r="P171" s="120" t="s">
        <v>1755</v>
      </c>
    </row>
    <row r="172" spans="1:16" s="3" customFormat="1" ht="37.5" x14ac:dyDescent="0.3">
      <c r="A172" s="114" t="s">
        <v>1180</v>
      </c>
      <c r="B172" s="115" t="s">
        <v>330</v>
      </c>
      <c r="C172" s="116"/>
      <c r="D172" s="117" t="s">
        <v>331</v>
      </c>
      <c r="E172" s="118" t="s">
        <v>46</v>
      </c>
      <c r="F172" s="119" t="s">
        <v>1645</v>
      </c>
      <c r="G172" s="120">
        <v>2028</v>
      </c>
      <c r="H172" s="121" t="s">
        <v>332</v>
      </c>
      <c r="I172" s="120" t="s">
        <v>727</v>
      </c>
      <c r="J172" s="120"/>
      <c r="K172" s="120" t="s">
        <v>711</v>
      </c>
      <c r="L172" s="122"/>
      <c r="M172" s="122"/>
      <c r="N172" s="122"/>
      <c r="O172" s="152"/>
      <c r="P172" s="120" t="s">
        <v>1755</v>
      </c>
    </row>
    <row r="173" spans="1:16" s="3" customFormat="1" ht="14" x14ac:dyDescent="0.3">
      <c r="A173" s="108" t="s">
        <v>1335</v>
      </c>
      <c r="B173" s="55" t="s">
        <v>333</v>
      </c>
      <c r="C173" s="95" t="s">
        <v>1048</v>
      </c>
      <c r="D173" s="172" t="s">
        <v>979</v>
      </c>
      <c r="E173" s="173"/>
      <c r="F173" s="173"/>
      <c r="G173" s="174"/>
      <c r="H173" s="175"/>
      <c r="I173" s="174"/>
      <c r="J173" s="174"/>
      <c r="K173" s="174"/>
      <c r="L173" s="176"/>
      <c r="M173" s="176"/>
      <c r="N173" s="176"/>
      <c r="O173" s="177"/>
      <c r="P173" s="162" t="s">
        <v>1756</v>
      </c>
    </row>
    <row r="174" spans="1:16" s="3" customFormat="1" ht="37.5" x14ac:dyDescent="0.3">
      <c r="A174" s="114" t="s">
        <v>1181</v>
      </c>
      <c r="B174" s="115" t="s">
        <v>334</v>
      </c>
      <c r="C174" s="116"/>
      <c r="D174" s="117" t="s">
        <v>1528</v>
      </c>
      <c r="E174" s="118" t="s">
        <v>46</v>
      </c>
      <c r="F174" s="119" t="s">
        <v>335</v>
      </c>
      <c r="G174" s="120">
        <v>2028</v>
      </c>
      <c r="H174" s="121" t="s">
        <v>42</v>
      </c>
      <c r="I174" s="120"/>
      <c r="J174" s="120" t="s">
        <v>773</v>
      </c>
      <c r="K174" s="120"/>
      <c r="L174" s="122"/>
      <c r="M174" s="122"/>
      <c r="N174" s="122"/>
      <c r="O174" s="152"/>
      <c r="P174" s="120" t="s">
        <v>1756</v>
      </c>
    </row>
    <row r="175" spans="1:16" s="3" customFormat="1" ht="14" x14ac:dyDescent="0.3">
      <c r="A175" s="108" t="s">
        <v>1336</v>
      </c>
      <c r="B175" s="55" t="s">
        <v>336</v>
      </c>
      <c r="C175" s="95" t="s">
        <v>1048</v>
      </c>
      <c r="D175" s="172" t="s">
        <v>1539</v>
      </c>
      <c r="E175" s="173"/>
      <c r="F175" s="173"/>
      <c r="G175" s="174"/>
      <c r="H175" s="175"/>
      <c r="I175" s="174"/>
      <c r="J175" s="174"/>
      <c r="K175" s="174"/>
      <c r="L175" s="176"/>
      <c r="M175" s="176"/>
      <c r="N175" s="176"/>
      <c r="O175" s="177"/>
      <c r="P175" s="162" t="s">
        <v>1754</v>
      </c>
    </row>
    <row r="176" spans="1:16" s="3" customFormat="1" ht="30" x14ac:dyDescent="0.3">
      <c r="A176" s="114" t="s">
        <v>1182</v>
      </c>
      <c r="B176" s="132" t="s">
        <v>337</v>
      </c>
      <c r="C176" s="133"/>
      <c r="D176" s="117" t="s">
        <v>1646</v>
      </c>
      <c r="E176" s="118" t="s">
        <v>46</v>
      </c>
      <c r="F176" s="119" t="s">
        <v>338</v>
      </c>
      <c r="G176" s="120" t="s">
        <v>709</v>
      </c>
      <c r="H176" s="121" t="s">
        <v>447</v>
      </c>
      <c r="I176" s="120"/>
      <c r="J176" s="120" t="s">
        <v>1677</v>
      </c>
      <c r="K176" s="120"/>
      <c r="L176" s="122"/>
      <c r="M176" s="122"/>
      <c r="N176" s="122"/>
      <c r="O176" s="152" t="s">
        <v>1556</v>
      </c>
      <c r="P176" s="120" t="s">
        <v>1754</v>
      </c>
    </row>
    <row r="177" spans="1:16" s="3" customFormat="1" ht="60" x14ac:dyDescent="0.3">
      <c r="A177" s="114" t="s">
        <v>1612</v>
      </c>
      <c r="B177" s="151" t="s">
        <v>1637</v>
      </c>
      <c r="C177" s="133"/>
      <c r="D177" s="117" t="s">
        <v>1613</v>
      </c>
      <c r="E177" s="118" t="s">
        <v>7</v>
      </c>
      <c r="F177" s="119" t="s">
        <v>46</v>
      </c>
      <c r="G177" s="120" t="s">
        <v>1723</v>
      </c>
      <c r="H177" s="121" t="s">
        <v>39</v>
      </c>
      <c r="I177" s="120"/>
      <c r="J177" s="120" t="s">
        <v>1616</v>
      </c>
      <c r="K177" s="120" t="s">
        <v>711</v>
      </c>
      <c r="L177" s="122"/>
      <c r="M177" s="122"/>
      <c r="N177" s="122"/>
      <c r="O177" s="152" t="s">
        <v>1640</v>
      </c>
      <c r="P177" s="120" t="s">
        <v>1754</v>
      </c>
    </row>
    <row r="178" spans="1:16" s="3" customFormat="1" ht="14" x14ac:dyDescent="0.3">
      <c r="A178" s="108" t="s">
        <v>1337</v>
      </c>
      <c r="B178" s="55" t="s">
        <v>339</v>
      </c>
      <c r="C178" s="95" t="s">
        <v>1048</v>
      </c>
      <c r="D178" s="172" t="s">
        <v>340</v>
      </c>
      <c r="E178" s="173"/>
      <c r="F178" s="173"/>
      <c r="G178" s="174"/>
      <c r="H178" s="175"/>
      <c r="I178" s="174"/>
      <c r="J178" s="174"/>
      <c r="K178" s="174"/>
      <c r="L178" s="176"/>
      <c r="M178" s="176"/>
      <c r="N178" s="176"/>
      <c r="O178" s="177"/>
      <c r="P178" s="162" t="s">
        <v>1756</v>
      </c>
    </row>
    <row r="179" spans="1:16" s="3" customFormat="1" ht="26" x14ac:dyDescent="0.3">
      <c r="A179" s="114" t="s">
        <v>1183</v>
      </c>
      <c r="B179" s="115" t="s">
        <v>341</v>
      </c>
      <c r="C179" s="116"/>
      <c r="D179" s="117" t="s">
        <v>342</v>
      </c>
      <c r="E179" s="118" t="s">
        <v>241</v>
      </c>
      <c r="F179" s="119" t="s">
        <v>7</v>
      </c>
      <c r="G179" s="120">
        <v>2026</v>
      </c>
      <c r="H179" s="121" t="s">
        <v>19</v>
      </c>
      <c r="I179" s="120"/>
      <c r="J179" s="120" t="s">
        <v>1486</v>
      </c>
      <c r="K179" s="120"/>
      <c r="L179" s="122"/>
      <c r="M179" s="122"/>
      <c r="N179" s="122"/>
      <c r="O179" s="152"/>
      <c r="P179" s="120" t="s">
        <v>1756</v>
      </c>
    </row>
    <row r="180" spans="1:16" s="3" customFormat="1" ht="14" x14ac:dyDescent="0.3">
      <c r="A180" s="108" t="s">
        <v>1338</v>
      </c>
      <c r="B180" s="55" t="s">
        <v>343</v>
      </c>
      <c r="C180" s="95" t="s">
        <v>1049</v>
      </c>
      <c r="D180" s="172" t="s">
        <v>980</v>
      </c>
      <c r="E180" s="173"/>
      <c r="F180" s="173"/>
      <c r="G180" s="174"/>
      <c r="H180" s="175"/>
      <c r="I180" s="174"/>
      <c r="J180" s="174"/>
      <c r="K180" s="174"/>
      <c r="L180" s="176"/>
      <c r="M180" s="176"/>
      <c r="N180" s="176"/>
      <c r="O180" s="177"/>
      <c r="P180" s="162" t="s">
        <v>1754</v>
      </c>
    </row>
    <row r="181" spans="1:16" s="3" customFormat="1" ht="37.5" x14ac:dyDescent="0.3">
      <c r="A181" s="114" t="s">
        <v>1184</v>
      </c>
      <c r="B181" s="115" t="s">
        <v>344</v>
      </c>
      <c r="C181" s="116"/>
      <c r="D181" s="117" t="s">
        <v>1724</v>
      </c>
      <c r="E181" s="118" t="s">
        <v>235</v>
      </c>
      <c r="F181" s="119" t="s">
        <v>345</v>
      </c>
      <c r="G181" s="120" t="s">
        <v>829</v>
      </c>
      <c r="H181" s="121" t="s">
        <v>60</v>
      </c>
      <c r="I181" s="120"/>
      <c r="J181" s="120"/>
      <c r="K181" s="120"/>
      <c r="L181" s="122"/>
      <c r="M181" s="122"/>
      <c r="N181" s="122"/>
      <c r="O181" s="152"/>
      <c r="P181" s="120" t="s">
        <v>1754</v>
      </c>
    </row>
    <row r="182" spans="1:16" s="3" customFormat="1" ht="37.5" x14ac:dyDescent="0.3">
      <c r="A182" s="114" t="s">
        <v>1185</v>
      </c>
      <c r="B182" s="115" t="s">
        <v>346</v>
      </c>
      <c r="C182" s="116"/>
      <c r="D182" s="117" t="s">
        <v>347</v>
      </c>
      <c r="E182" s="118" t="s">
        <v>235</v>
      </c>
      <c r="F182" s="119" t="s">
        <v>748</v>
      </c>
      <c r="G182" s="120" t="s">
        <v>896</v>
      </c>
      <c r="H182" s="121" t="s">
        <v>348</v>
      </c>
      <c r="I182" s="120"/>
      <c r="J182" s="120" t="s">
        <v>718</v>
      </c>
      <c r="K182" s="120" t="s">
        <v>728</v>
      </c>
      <c r="L182" s="122">
        <v>9.6</v>
      </c>
      <c r="M182" s="122">
        <f t="shared" ref="M182:M183" si="0">N182</f>
        <v>6.4</v>
      </c>
      <c r="N182" s="122">
        <v>6.4</v>
      </c>
      <c r="O182" s="152"/>
      <c r="P182" s="120" t="s">
        <v>1754</v>
      </c>
    </row>
    <row r="183" spans="1:16" s="3" customFormat="1" ht="25" x14ac:dyDescent="0.3">
      <c r="A183" s="114" t="s">
        <v>1186</v>
      </c>
      <c r="B183" s="115" t="s">
        <v>349</v>
      </c>
      <c r="C183" s="116"/>
      <c r="D183" s="117" t="s">
        <v>749</v>
      </c>
      <c r="E183" s="118" t="s">
        <v>235</v>
      </c>
      <c r="F183" s="119" t="s">
        <v>350</v>
      </c>
      <c r="G183" s="120" t="s">
        <v>1725</v>
      </c>
      <c r="H183" s="121" t="s">
        <v>94</v>
      </c>
      <c r="I183" s="120"/>
      <c r="J183" s="120" t="s">
        <v>718</v>
      </c>
      <c r="K183" s="120" t="s">
        <v>728</v>
      </c>
      <c r="L183" s="122">
        <v>9.6</v>
      </c>
      <c r="M183" s="122">
        <f t="shared" si="0"/>
        <v>6.4</v>
      </c>
      <c r="N183" s="122">
        <v>6.4</v>
      </c>
      <c r="O183" s="152"/>
      <c r="P183" s="120" t="s">
        <v>1754</v>
      </c>
    </row>
    <row r="184" spans="1:16" s="3" customFormat="1" ht="34.5" x14ac:dyDescent="0.3">
      <c r="A184" s="114" t="s">
        <v>1187</v>
      </c>
      <c r="B184" s="115" t="s">
        <v>351</v>
      </c>
      <c r="C184" s="116"/>
      <c r="D184" s="117" t="s">
        <v>1678</v>
      </c>
      <c r="E184" s="118" t="s">
        <v>268</v>
      </c>
      <c r="F184" s="119" t="s">
        <v>1679</v>
      </c>
      <c r="G184" s="120">
        <v>2029</v>
      </c>
      <c r="H184" s="121" t="s">
        <v>401</v>
      </c>
      <c r="I184" s="120" t="s">
        <v>1680</v>
      </c>
      <c r="J184" s="120" t="s">
        <v>922</v>
      </c>
      <c r="K184" s="120" t="s">
        <v>730</v>
      </c>
      <c r="L184" s="122"/>
      <c r="M184" s="122">
        <v>0.25</v>
      </c>
      <c r="N184" s="122"/>
      <c r="O184" s="152"/>
      <c r="P184" s="120" t="s">
        <v>1754</v>
      </c>
    </row>
    <row r="185" spans="1:16" s="3" customFormat="1" ht="14" x14ac:dyDescent="0.3">
      <c r="A185" s="108" t="s">
        <v>1339</v>
      </c>
      <c r="B185" s="55" t="s">
        <v>352</v>
      </c>
      <c r="C185" s="95" t="s">
        <v>1049</v>
      </c>
      <c r="D185" s="172" t="s">
        <v>981</v>
      </c>
      <c r="E185" s="173"/>
      <c r="F185" s="173"/>
      <c r="G185" s="174"/>
      <c r="H185" s="175"/>
      <c r="I185" s="174"/>
      <c r="J185" s="174"/>
      <c r="K185" s="174"/>
      <c r="L185" s="176"/>
      <c r="M185" s="176"/>
      <c r="N185" s="176"/>
      <c r="O185" s="177"/>
      <c r="P185" s="162" t="s">
        <v>1755</v>
      </c>
    </row>
    <row r="186" spans="1:16" s="3" customFormat="1" ht="37.5" x14ac:dyDescent="0.3">
      <c r="A186" s="114" t="s">
        <v>1188</v>
      </c>
      <c r="B186" s="115"/>
      <c r="C186" s="116"/>
      <c r="D186" s="117" t="s">
        <v>1726</v>
      </c>
      <c r="E186" s="135" t="s">
        <v>46</v>
      </c>
      <c r="F186" s="119" t="s">
        <v>1728</v>
      </c>
      <c r="G186" s="120" t="s">
        <v>820</v>
      </c>
      <c r="H186" s="121" t="s">
        <v>177</v>
      </c>
      <c r="I186" s="120"/>
      <c r="J186" s="120"/>
      <c r="K186" s="120"/>
      <c r="L186" s="122"/>
      <c r="M186" s="122"/>
      <c r="N186" s="122"/>
      <c r="O186" s="152"/>
      <c r="P186" s="120" t="s">
        <v>1755</v>
      </c>
    </row>
    <row r="187" spans="1:16" s="3" customFormat="1" ht="14" x14ac:dyDescent="0.3">
      <c r="A187" s="108" t="s">
        <v>1340</v>
      </c>
      <c r="B187" s="55" t="s">
        <v>353</v>
      </c>
      <c r="C187" s="95" t="s">
        <v>1049</v>
      </c>
      <c r="D187" s="172" t="s">
        <v>1451</v>
      </c>
      <c r="E187" s="173"/>
      <c r="F187" s="173"/>
      <c r="G187" s="174"/>
      <c r="H187" s="175"/>
      <c r="I187" s="174"/>
      <c r="J187" s="174"/>
      <c r="K187" s="174"/>
      <c r="L187" s="176"/>
      <c r="M187" s="176"/>
      <c r="N187" s="176"/>
      <c r="O187" s="177"/>
      <c r="P187" s="162" t="s">
        <v>1755</v>
      </c>
    </row>
    <row r="188" spans="1:16" s="3" customFormat="1" ht="25" x14ac:dyDescent="0.3">
      <c r="A188" s="114" t="s">
        <v>1189</v>
      </c>
      <c r="B188" s="115" t="s">
        <v>666</v>
      </c>
      <c r="C188" s="116"/>
      <c r="D188" s="117" t="s">
        <v>354</v>
      </c>
      <c r="E188" s="118" t="s">
        <v>46</v>
      </c>
      <c r="F188" s="119" t="s">
        <v>235</v>
      </c>
      <c r="G188" s="120" t="s">
        <v>768</v>
      </c>
      <c r="H188" s="121" t="s">
        <v>355</v>
      </c>
      <c r="I188" s="120" t="s">
        <v>1487</v>
      </c>
      <c r="J188" s="120" t="s">
        <v>1529</v>
      </c>
      <c r="K188" s="120" t="s">
        <v>711</v>
      </c>
      <c r="L188" s="122">
        <v>60</v>
      </c>
      <c r="M188" s="122"/>
      <c r="N188" s="122"/>
      <c r="O188" s="152"/>
      <c r="P188" s="120" t="s">
        <v>1755</v>
      </c>
    </row>
    <row r="189" spans="1:16" s="3" customFormat="1" ht="25" x14ac:dyDescent="0.3">
      <c r="A189" s="114" t="s">
        <v>1190</v>
      </c>
      <c r="B189" s="115" t="s">
        <v>667</v>
      </c>
      <c r="C189" s="116"/>
      <c r="D189" s="117" t="s">
        <v>356</v>
      </c>
      <c r="E189" s="118" t="s">
        <v>235</v>
      </c>
      <c r="F189" s="119" t="s">
        <v>46</v>
      </c>
      <c r="G189" s="120" t="s">
        <v>829</v>
      </c>
      <c r="H189" s="121" t="s">
        <v>1729</v>
      </c>
      <c r="I189" s="120"/>
      <c r="J189" s="120" t="s">
        <v>706</v>
      </c>
      <c r="K189" s="130"/>
      <c r="L189" s="122"/>
      <c r="M189" s="122">
        <v>5</v>
      </c>
      <c r="N189" s="122"/>
      <c r="O189" s="152" t="s">
        <v>1553</v>
      </c>
      <c r="P189" s="120" t="s">
        <v>1755</v>
      </c>
    </row>
    <row r="190" spans="1:16" s="3" customFormat="1" ht="14" x14ac:dyDescent="0.3">
      <c r="A190" s="108" t="s">
        <v>1341</v>
      </c>
      <c r="B190" s="55" t="s">
        <v>357</v>
      </c>
      <c r="C190" s="95" t="s">
        <v>1049</v>
      </c>
      <c r="D190" s="172" t="s">
        <v>635</v>
      </c>
      <c r="E190" s="173"/>
      <c r="F190" s="173"/>
      <c r="G190" s="174"/>
      <c r="H190" s="175"/>
      <c r="I190" s="174"/>
      <c r="J190" s="174"/>
      <c r="K190" s="174"/>
      <c r="L190" s="176"/>
      <c r="M190" s="176"/>
      <c r="N190" s="176"/>
      <c r="O190" s="177"/>
      <c r="P190" s="162" t="s">
        <v>1755</v>
      </c>
    </row>
    <row r="191" spans="1:16" s="107" customFormat="1" ht="25" x14ac:dyDescent="0.3">
      <c r="A191" s="114" t="s">
        <v>1191</v>
      </c>
      <c r="B191" s="115" t="s">
        <v>358</v>
      </c>
      <c r="C191" s="116"/>
      <c r="D191" s="126" t="s">
        <v>360</v>
      </c>
      <c r="E191" s="135" t="s">
        <v>46</v>
      </c>
      <c r="F191" s="127" t="s">
        <v>359</v>
      </c>
      <c r="G191" s="134">
        <v>2026</v>
      </c>
      <c r="H191" s="128" t="s">
        <v>74</v>
      </c>
      <c r="I191" s="134"/>
      <c r="J191" s="120" t="s">
        <v>706</v>
      </c>
      <c r="K191" s="134"/>
      <c r="L191" s="125"/>
      <c r="M191" s="125"/>
      <c r="N191" s="125"/>
      <c r="O191" s="152"/>
      <c r="P191" s="120" t="s">
        <v>1755</v>
      </c>
    </row>
    <row r="192" spans="1:16" s="3" customFormat="1" ht="57.5" x14ac:dyDescent="0.3">
      <c r="A192" s="114" t="s">
        <v>1192</v>
      </c>
      <c r="B192" s="115" t="s">
        <v>361</v>
      </c>
      <c r="C192" s="116"/>
      <c r="D192" s="117" t="s">
        <v>362</v>
      </c>
      <c r="E192" s="135" t="s">
        <v>46</v>
      </c>
      <c r="F192" s="127" t="s">
        <v>235</v>
      </c>
      <c r="G192" s="120" t="s">
        <v>709</v>
      </c>
      <c r="H192" s="128" t="s">
        <v>50</v>
      </c>
      <c r="I192" s="120" t="s">
        <v>1488</v>
      </c>
      <c r="J192" s="120" t="s">
        <v>766</v>
      </c>
      <c r="K192" s="120" t="s">
        <v>1660</v>
      </c>
      <c r="L192" s="122">
        <v>485</v>
      </c>
      <c r="M192" s="122">
        <v>33</v>
      </c>
      <c r="N192" s="122">
        <f>M192</f>
        <v>33</v>
      </c>
      <c r="O192" s="152" t="s">
        <v>1553</v>
      </c>
      <c r="P192" s="120" t="s">
        <v>1755</v>
      </c>
    </row>
    <row r="193" spans="1:16" s="3" customFormat="1" ht="25" x14ac:dyDescent="0.3">
      <c r="A193" s="114" t="s">
        <v>1193</v>
      </c>
      <c r="B193" s="115" t="s">
        <v>668</v>
      </c>
      <c r="C193" s="116"/>
      <c r="D193" s="117" t="s">
        <v>363</v>
      </c>
      <c r="E193" s="135" t="s">
        <v>46</v>
      </c>
      <c r="F193" s="127" t="s">
        <v>364</v>
      </c>
      <c r="G193" s="120">
        <v>2028</v>
      </c>
      <c r="H193" s="128" t="s">
        <v>365</v>
      </c>
      <c r="I193" s="120"/>
      <c r="J193" s="120" t="s">
        <v>825</v>
      </c>
      <c r="K193" s="120"/>
      <c r="L193" s="122"/>
      <c r="M193" s="122"/>
      <c r="N193" s="122"/>
      <c r="O193" s="152"/>
      <c r="P193" s="120" t="s">
        <v>1755</v>
      </c>
    </row>
    <row r="194" spans="1:16" s="107" customFormat="1" ht="25" x14ac:dyDescent="0.3">
      <c r="A194" s="114" t="s">
        <v>1194</v>
      </c>
      <c r="B194" s="115" t="s">
        <v>366</v>
      </c>
      <c r="C194" s="116"/>
      <c r="D194" s="126" t="s">
        <v>750</v>
      </c>
      <c r="E194" s="135" t="s">
        <v>46</v>
      </c>
      <c r="F194" s="127"/>
      <c r="G194" s="120" t="s">
        <v>768</v>
      </c>
      <c r="H194" s="128" t="s">
        <v>701</v>
      </c>
      <c r="I194" s="134"/>
      <c r="J194" s="134"/>
      <c r="K194" s="134"/>
      <c r="L194" s="125"/>
      <c r="M194" s="125"/>
      <c r="N194" s="125"/>
      <c r="O194" s="152"/>
      <c r="P194" s="120" t="s">
        <v>1755</v>
      </c>
    </row>
    <row r="195" spans="1:16" s="3" customFormat="1" ht="25" x14ac:dyDescent="0.3">
      <c r="A195" s="114" t="s">
        <v>1195</v>
      </c>
      <c r="B195" s="115" t="s">
        <v>367</v>
      </c>
      <c r="C195" s="116"/>
      <c r="D195" s="117" t="s">
        <v>368</v>
      </c>
      <c r="E195" s="135" t="s">
        <v>46</v>
      </c>
      <c r="F195" s="127" t="s">
        <v>235</v>
      </c>
      <c r="G195" s="120" t="s">
        <v>768</v>
      </c>
      <c r="H195" s="128" t="s">
        <v>319</v>
      </c>
      <c r="I195" s="120"/>
      <c r="J195" s="120" t="s">
        <v>923</v>
      </c>
      <c r="K195" s="120" t="s">
        <v>711</v>
      </c>
      <c r="L195" s="122">
        <v>300</v>
      </c>
      <c r="M195" s="122"/>
      <c r="N195" s="122"/>
      <c r="O195" s="152"/>
      <c r="P195" s="120" t="s">
        <v>1755</v>
      </c>
    </row>
    <row r="196" spans="1:16" s="3" customFormat="1" ht="25" x14ac:dyDescent="0.3">
      <c r="A196" s="114" t="s">
        <v>1196</v>
      </c>
      <c r="B196" s="115"/>
      <c r="C196" s="116"/>
      <c r="D196" s="117" t="s">
        <v>1681</v>
      </c>
      <c r="E196" s="118" t="s">
        <v>46</v>
      </c>
      <c r="F196" s="148"/>
      <c r="G196" s="120" t="s">
        <v>768</v>
      </c>
      <c r="H196" s="121" t="s">
        <v>195</v>
      </c>
      <c r="I196" s="120"/>
      <c r="J196" s="120" t="s">
        <v>924</v>
      </c>
      <c r="K196" s="120"/>
      <c r="L196" s="122"/>
      <c r="M196" s="122"/>
      <c r="N196" s="122"/>
      <c r="O196" s="152"/>
      <c r="P196" s="120" t="s">
        <v>1755</v>
      </c>
    </row>
    <row r="197" spans="1:16" s="3" customFormat="1" ht="14" x14ac:dyDescent="0.3">
      <c r="A197" s="108" t="s">
        <v>1342</v>
      </c>
      <c r="B197" s="55" t="s">
        <v>369</v>
      </c>
      <c r="C197" s="95" t="s">
        <v>1050</v>
      </c>
      <c r="D197" s="172" t="s">
        <v>1540</v>
      </c>
      <c r="E197" s="173"/>
      <c r="F197" s="173"/>
      <c r="G197" s="174"/>
      <c r="H197" s="175"/>
      <c r="I197" s="174"/>
      <c r="J197" s="174"/>
      <c r="K197" s="174"/>
      <c r="L197" s="176"/>
      <c r="M197" s="176"/>
      <c r="N197" s="176"/>
      <c r="O197" s="177"/>
      <c r="P197" s="162" t="s">
        <v>1755</v>
      </c>
    </row>
    <row r="198" spans="1:16" s="3" customFormat="1" ht="25" x14ac:dyDescent="0.3">
      <c r="A198" s="114" t="s">
        <v>1197</v>
      </c>
      <c r="B198" s="115" t="s">
        <v>371</v>
      </c>
      <c r="C198" s="116"/>
      <c r="D198" s="117" t="s">
        <v>372</v>
      </c>
      <c r="E198" s="118" t="s">
        <v>46</v>
      </c>
      <c r="F198" s="119" t="s">
        <v>235</v>
      </c>
      <c r="G198" s="120">
        <v>2028</v>
      </c>
      <c r="H198" s="121" t="s">
        <v>148</v>
      </c>
      <c r="I198" s="120"/>
      <c r="J198" s="120" t="s">
        <v>770</v>
      </c>
      <c r="K198" s="120"/>
      <c r="L198" s="122"/>
      <c r="M198" s="122"/>
      <c r="N198" s="122"/>
      <c r="O198" s="152" t="s">
        <v>1553</v>
      </c>
      <c r="P198" s="120" t="s">
        <v>1755</v>
      </c>
    </row>
    <row r="199" spans="1:16" s="3" customFormat="1" ht="62.5" x14ac:dyDescent="0.3">
      <c r="A199" s="114" t="s">
        <v>1198</v>
      </c>
      <c r="B199" s="115" t="s">
        <v>373</v>
      </c>
      <c r="C199" s="116"/>
      <c r="D199" s="117" t="s">
        <v>374</v>
      </c>
      <c r="E199" s="118" t="s">
        <v>235</v>
      </c>
      <c r="F199" s="119" t="s">
        <v>885</v>
      </c>
      <c r="G199" s="120" t="s">
        <v>818</v>
      </c>
      <c r="H199" s="121" t="s">
        <v>195</v>
      </c>
      <c r="I199" s="120" t="s">
        <v>727</v>
      </c>
      <c r="J199" s="120" t="s">
        <v>706</v>
      </c>
      <c r="K199" s="120"/>
      <c r="L199" s="122"/>
      <c r="M199" s="122"/>
      <c r="N199" s="122"/>
      <c r="O199" s="152"/>
      <c r="P199" s="120" t="s">
        <v>1755</v>
      </c>
    </row>
    <row r="200" spans="1:16" s="3" customFormat="1" ht="14" x14ac:dyDescent="0.3">
      <c r="A200" s="108" t="s">
        <v>1343</v>
      </c>
      <c r="B200" s="55" t="s">
        <v>375</v>
      </c>
      <c r="C200" s="95" t="s">
        <v>1050</v>
      </c>
      <c r="D200" s="172" t="s">
        <v>982</v>
      </c>
      <c r="E200" s="173"/>
      <c r="F200" s="173"/>
      <c r="G200" s="174"/>
      <c r="H200" s="175"/>
      <c r="I200" s="174"/>
      <c r="J200" s="174"/>
      <c r="K200" s="174"/>
      <c r="L200" s="176"/>
      <c r="M200" s="176"/>
      <c r="N200" s="176"/>
      <c r="O200" s="177"/>
      <c r="P200" s="162" t="s">
        <v>1756</v>
      </c>
    </row>
    <row r="201" spans="1:16" s="3" customFormat="1" ht="80.5" x14ac:dyDescent="0.3">
      <c r="A201" s="114" t="s">
        <v>1199</v>
      </c>
      <c r="B201" s="115"/>
      <c r="C201" s="116"/>
      <c r="D201" s="117" t="s">
        <v>376</v>
      </c>
      <c r="E201" s="118" t="s">
        <v>235</v>
      </c>
      <c r="F201" s="119" t="s">
        <v>1647</v>
      </c>
      <c r="G201" s="120">
        <v>2028</v>
      </c>
      <c r="H201" s="121" t="s">
        <v>14</v>
      </c>
      <c r="I201" s="120" t="s">
        <v>1638</v>
      </c>
      <c r="J201" s="120">
        <v>0</v>
      </c>
      <c r="K201" s="120" t="s">
        <v>1639</v>
      </c>
      <c r="L201" s="122">
        <v>7</v>
      </c>
      <c r="M201" s="122">
        <v>3</v>
      </c>
      <c r="N201" s="122">
        <f>M201</f>
        <v>3</v>
      </c>
      <c r="O201" s="152"/>
      <c r="P201" s="120" t="s">
        <v>1756</v>
      </c>
    </row>
    <row r="202" spans="1:16" s="3" customFormat="1" ht="14" x14ac:dyDescent="0.3">
      <c r="A202" s="108" t="s">
        <v>1344</v>
      </c>
      <c r="B202" s="55" t="s">
        <v>377</v>
      </c>
      <c r="C202" s="95" t="s">
        <v>1050</v>
      </c>
      <c r="D202" s="172" t="s">
        <v>983</v>
      </c>
      <c r="E202" s="173"/>
      <c r="F202" s="173"/>
      <c r="G202" s="174"/>
      <c r="H202" s="175"/>
      <c r="I202" s="174"/>
      <c r="J202" s="174"/>
      <c r="K202" s="174"/>
      <c r="L202" s="176"/>
      <c r="M202" s="176"/>
      <c r="N202" s="176"/>
      <c r="O202" s="177"/>
      <c r="P202" s="162" t="s">
        <v>1755</v>
      </c>
    </row>
    <row r="203" spans="1:16" s="3" customFormat="1" ht="69" x14ac:dyDescent="0.3">
      <c r="A203" s="114" t="s">
        <v>1200</v>
      </c>
      <c r="B203" s="115" t="s">
        <v>379</v>
      </c>
      <c r="C203" s="116"/>
      <c r="D203" s="117" t="s">
        <v>751</v>
      </c>
      <c r="E203" s="118" t="s">
        <v>46</v>
      </c>
      <c r="F203" s="119" t="s">
        <v>822</v>
      </c>
      <c r="G203" s="120" t="s">
        <v>768</v>
      </c>
      <c r="H203" s="121" t="s">
        <v>39</v>
      </c>
      <c r="I203" s="120"/>
      <c r="J203" s="120" t="s">
        <v>927</v>
      </c>
      <c r="K203" s="120" t="s">
        <v>711</v>
      </c>
      <c r="L203" s="122"/>
      <c r="M203" s="122"/>
      <c r="N203" s="122"/>
      <c r="O203" s="152" t="s">
        <v>1553</v>
      </c>
      <c r="P203" s="120" t="s">
        <v>1755</v>
      </c>
    </row>
    <row r="204" spans="1:16" s="3" customFormat="1" ht="14" x14ac:dyDescent="0.3">
      <c r="A204" s="108" t="s">
        <v>1345</v>
      </c>
      <c r="B204" s="55" t="s">
        <v>380</v>
      </c>
      <c r="C204" s="95" t="s">
        <v>1050</v>
      </c>
      <c r="D204" s="172" t="s">
        <v>1707</v>
      </c>
      <c r="E204" s="173"/>
      <c r="F204" s="173"/>
      <c r="G204" s="174"/>
      <c r="H204" s="175"/>
      <c r="I204" s="174"/>
      <c r="J204" s="174"/>
      <c r="K204" s="174"/>
      <c r="L204" s="176"/>
      <c r="M204" s="176"/>
      <c r="N204" s="176"/>
      <c r="O204" s="177"/>
      <c r="P204" s="162" t="s">
        <v>1755</v>
      </c>
    </row>
    <row r="205" spans="1:16" s="3" customFormat="1" ht="69" x14ac:dyDescent="0.3">
      <c r="A205" s="114" t="s">
        <v>1201</v>
      </c>
      <c r="B205" s="115" t="s">
        <v>381</v>
      </c>
      <c r="C205" s="116"/>
      <c r="D205" s="117" t="s">
        <v>382</v>
      </c>
      <c r="E205" s="118" t="s">
        <v>46</v>
      </c>
      <c r="F205" s="119" t="s">
        <v>823</v>
      </c>
      <c r="G205" s="120" t="s">
        <v>830</v>
      </c>
      <c r="H205" s="121" t="s">
        <v>140</v>
      </c>
      <c r="I205" s="120"/>
      <c r="J205" s="120" t="s">
        <v>927</v>
      </c>
      <c r="K205" s="120" t="s">
        <v>711</v>
      </c>
      <c r="L205" s="122"/>
      <c r="M205" s="122"/>
      <c r="N205" s="122"/>
      <c r="O205" s="152" t="s">
        <v>1553</v>
      </c>
      <c r="P205" s="120" t="s">
        <v>1755</v>
      </c>
    </row>
    <row r="206" spans="1:16" s="3" customFormat="1" ht="14" x14ac:dyDescent="0.3">
      <c r="A206" s="108" t="s">
        <v>1346</v>
      </c>
      <c r="B206" s="55" t="s">
        <v>383</v>
      </c>
      <c r="C206" s="95" t="s">
        <v>1050</v>
      </c>
      <c r="D206" s="172" t="s">
        <v>384</v>
      </c>
      <c r="E206" s="173"/>
      <c r="F206" s="173"/>
      <c r="G206" s="174"/>
      <c r="H206" s="175"/>
      <c r="I206" s="174"/>
      <c r="J206" s="174"/>
      <c r="K206" s="174"/>
      <c r="L206" s="176"/>
      <c r="M206" s="176"/>
      <c r="N206" s="176"/>
      <c r="O206" s="177"/>
      <c r="P206" s="162" t="s">
        <v>1755</v>
      </c>
    </row>
    <row r="207" spans="1:16" s="3" customFormat="1" ht="25" x14ac:dyDescent="0.3">
      <c r="A207" s="114" t="s">
        <v>1202</v>
      </c>
      <c r="B207" s="115" t="s">
        <v>385</v>
      </c>
      <c r="C207" s="116"/>
      <c r="D207" s="117" t="s">
        <v>386</v>
      </c>
      <c r="E207" s="118" t="s">
        <v>268</v>
      </c>
      <c r="F207" s="119" t="s">
        <v>378</v>
      </c>
      <c r="G207" s="120">
        <v>2028</v>
      </c>
      <c r="H207" s="121" t="s">
        <v>74</v>
      </c>
      <c r="I207" s="120" t="s">
        <v>689</v>
      </c>
      <c r="J207" s="120" t="s">
        <v>729</v>
      </c>
      <c r="K207" s="120"/>
      <c r="L207" s="122"/>
      <c r="M207" s="122"/>
      <c r="N207" s="122"/>
      <c r="O207" s="152"/>
      <c r="P207" s="120" t="s">
        <v>1755</v>
      </c>
    </row>
    <row r="208" spans="1:16" s="3" customFormat="1" ht="26" x14ac:dyDescent="0.3">
      <c r="A208" s="114" t="s">
        <v>1203</v>
      </c>
      <c r="B208" s="115" t="s">
        <v>387</v>
      </c>
      <c r="C208" s="116"/>
      <c r="D208" s="117" t="s">
        <v>388</v>
      </c>
      <c r="E208" s="118" t="s">
        <v>364</v>
      </c>
      <c r="F208" s="119" t="s">
        <v>1648</v>
      </c>
      <c r="G208" s="120" t="s">
        <v>709</v>
      </c>
      <c r="H208" s="121" t="s">
        <v>14</v>
      </c>
      <c r="I208" s="120"/>
      <c r="J208" s="120" t="s">
        <v>706</v>
      </c>
      <c r="K208" s="120"/>
      <c r="L208" s="122"/>
      <c r="M208" s="122"/>
      <c r="N208" s="122"/>
      <c r="O208" s="152"/>
      <c r="P208" s="120" t="s">
        <v>1755</v>
      </c>
    </row>
    <row r="209" spans="1:16" s="3" customFormat="1" ht="25" x14ac:dyDescent="0.3">
      <c r="A209" s="114" t="s">
        <v>1204</v>
      </c>
      <c r="B209" s="115"/>
      <c r="C209" s="116"/>
      <c r="D209" s="117" t="s">
        <v>389</v>
      </c>
      <c r="E209" s="118" t="s">
        <v>46</v>
      </c>
      <c r="F209" s="119" t="s">
        <v>822</v>
      </c>
      <c r="G209" s="120" t="s">
        <v>709</v>
      </c>
      <c r="H209" s="121" t="s">
        <v>10</v>
      </c>
      <c r="I209" s="120"/>
      <c r="J209" s="120"/>
      <c r="K209" s="120" t="s">
        <v>711</v>
      </c>
      <c r="L209" s="122"/>
      <c r="M209" s="122"/>
      <c r="N209" s="122"/>
      <c r="O209" s="152"/>
      <c r="P209" s="120" t="s">
        <v>1755</v>
      </c>
    </row>
    <row r="210" spans="1:16" s="3" customFormat="1" ht="46" x14ac:dyDescent="0.3">
      <c r="A210" s="114" t="s">
        <v>1205</v>
      </c>
      <c r="B210" s="115"/>
      <c r="C210" s="116"/>
      <c r="D210" s="117" t="s">
        <v>700</v>
      </c>
      <c r="E210" s="118" t="s">
        <v>53</v>
      </c>
      <c r="F210" s="119" t="s">
        <v>886</v>
      </c>
      <c r="G210" s="120" t="s">
        <v>709</v>
      </c>
      <c r="H210" s="121" t="s">
        <v>752</v>
      </c>
      <c r="I210" s="120" t="s">
        <v>1489</v>
      </c>
      <c r="J210" s="120"/>
      <c r="K210" s="120" t="s">
        <v>770</v>
      </c>
      <c r="L210" s="122"/>
      <c r="M210" s="122"/>
      <c r="N210" s="122"/>
      <c r="O210" s="152"/>
      <c r="P210" s="120" t="s">
        <v>1755</v>
      </c>
    </row>
    <row r="211" spans="1:16" s="3" customFormat="1" ht="14" x14ac:dyDescent="0.3">
      <c r="A211" s="114" t="s">
        <v>1206</v>
      </c>
      <c r="B211" s="115"/>
      <c r="C211" s="116"/>
      <c r="D211" s="117" t="s">
        <v>391</v>
      </c>
      <c r="E211" s="118" t="s">
        <v>268</v>
      </c>
      <c r="F211" s="119" t="s">
        <v>378</v>
      </c>
      <c r="G211" s="120" t="s">
        <v>709</v>
      </c>
      <c r="H211" s="121" t="s">
        <v>14</v>
      </c>
      <c r="I211" s="120" t="s">
        <v>689</v>
      </c>
      <c r="J211" s="120" t="s">
        <v>729</v>
      </c>
      <c r="K211" s="120"/>
      <c r="L211" s="122"/>
      <c r="M211" s="122"/>
      <c r="N211" s="122"/>
      <c r="O211" s="152"/>
      <c r="P211" s="120" t="s">
        <v>1755</v>
      </c>
    </row>
    <row r="212" spans="1:16" s="3" customFormat="1" ht="14" x14ac:dyDescent="0.3">
      <c r="A212" s="108" t="s">
        <v>1347</v>
      </c>
      <c r="B212" s="55" t="s">
        <v>392</v>
      </c>
      <c r="C212" s="95" t="s">
        <v>1050</v>
      </c>
      <c r="D212" s="172" t="s">
        <v>636</v>
      </c>
      <c r="E212" s="173"/>
      <c r="F212" s="173"/>
      <c r="G212" s="174"/>
      <c r="H212" s="175"/>
      <c r="I212" s="174"/>
      <c r="J212" s="174"/>
      <c r="K212" s="174"/>
      <c r="L212" s="176"/>
      <c r="M212" s="176"/>
      <c r="N212" s="176"/>
      <c r="O212" s="177"/>
      <c r="P212" s="162" t="s">
        <v>1756</v>
      </c>
    </row>
    <row r="213" spans="1:16" s="3" customFormat="1" ht="92" x14ac:dyDescent="0.3">
      <c r="A213" s="114" t="s">
        <v>1207</v>
      </c>
      <c r="B213" s="115" t="s">
        <v>393</v>
      </c>
      <c r="C213" s="116"/>
      <c r="D213" s="117" t="s">
        <v>1530</v>
      </c>
      <c r="E213" s="118" t="s">
        <v>46</v>
      </c>
      <c r="F213" s="119" t="s">
        <v>1571</v>
      </c>
      <c r="G213" s="120" t="s">
        <v>709</v>
      </c>
      <c r="H213" s="121" t="s">
        <v>394</v>
      </c>
      <c r="I213" s="120"/>
      <c r="J213" s="120" t="s">
        <v>928</v>
      </c>
      <c r="K213" s="120" t="s">
        <v>1490</v>
      </c>
      <c r="L213" s="122"/>
      <c r="M213" s="122"/>
      <c r="N213" s="122"/>
      <c r="O213" s="152"/>
      <c r="P213" s="120" t="s">
        <v>1756</v>
      </c>
    </row>
    <row r="214" spans="1:16" s="3" customFormat="1" ht="14" x14ac:dyDescent="0.3">
      <c r="A214" s="108" t="s">
        <v>1348</v>
      </c>
      <c r="B214" s="55" t="s">
        <v>395</v>
      </c>
      <c r="C214" s="95" t="s">
        <v>1049</v>
      </c>
      <c r="D214" s="172" t="s">
        <v>1450</v>
      </c>
      <c r="E214" s="173"/>
      <c r="F214" s="173"/>
      <c r="G214" s="174"/>
      <c r="H214" s="175"/>
      <c r="I214" s="174"/>
      <c r="J214" s="174"/>
      <c r="K214" s="174"/>
      <c r="L214" s="176"/>
      <c r="M214" s="176"/>
      <c r="N214" s="176"/>
      <c r="O214" s="177"/>
      <c r="P214" s="162" t="s">
        <v>1756</v>
      </c>
    </row>
    <row r="215" spans="1:16" s="3" customFormat="1" ht="14" x14ac:dyDescent="0.3">
      <c r="A215" s="114" t="s">
        <v>1208</v>
      </c>
      <c r="B215" s="115" t="s">
        <v>669</v>
      </c>
      <c r="C215" s="116"/>
      <c r="D215" s="117" t="s">
        <v>396</v>
      </c>
      <c r="E215" s="118" t="s">
        <v>46</v>
      </c>
      <c r="F215" s="119" t="s">
        <v>397</v>
      </c>
      <c r="G215" s="120" t="s">
        <v>709</v>
      </c>
      <c r="H215" s="121" t="s">
        <v>195</v>
      </c>
      <c r="I215" s="120"/>
      <c r="J215" s="120" t="s">
        <v>825</v>
      </c>
      <c r="K215" s="120"/>
      <c r="L215" s="122"/>
      <c r="M215" s="122"/>
      <c r="N215" s="122"/>
      <c r="O215" s="152"/>
      <c r="P215" s="120" t="s">
        <v>1756</v>
      </c>
    </row>
    <row r="216" spans="1:16" s="3" customFormat="1" ht="23" x14ac:dyDescent="0.3">
      <c r="A216" s="114" t="s">
        <v>1209</v>
      </c>
      <c r="B216" s="115" t="s">
        <v>398</v>
      </c>
      <c r="C216" s="116"/>
      <c r="D216" s="117" t="s">
        <v>753</v>
      </c>
      <c r="E216" s="118" t="s">
        <v>46</v>
      </c>
      <c r="F216" s="119" t="s">
        <v>235</v>
      </c>
      <c r="G216" s="120" t="s">
        <v>829</v>
      </c>
      <c r="H216" s="121" t="s">
        <v>262</v>
      </c>
      <c r="I216" s="120"/>
      <c r="J216" s="120" t="s">
        <v>925</v>
      </c>
      <c r="K216" s="120"/>
      <c r="L216" s="122"/>
      <c r="M216" s="122"/>
      <c r="N216" s="122"/>
      <c r="O216" s="152" t="s">
        <v>1553</v>
      </c>
      <c r="P216" s="120" t="s">
        <v>1756</v>
      </c>
    </row>
    <row r="217" spans="1:16" s="3" customFormat="1" ht="25" x14ac:dyDescent="0.3">
      <c r="A217" s="114" t="s">
        <v>1210</v>
      </c>
      <c r="B217" s="115" t="s">
        <v>399</v>
      </c>
      <c r="C217" s="116"/>
      <c r="D217" s="117" t="s">
        <v>754</v>
      </c>
      <c r="E217" s="118" t="s">
        <v>400</v>
      </c>
      <c r="F217" s="119" t="s">
        <v>755</v>
      </c>
      <c r="G217" s="120" t="s">
        <v>820</v>
      </c>
      <c r="H217" s="121" t="s">
        <v>94</v>
      </c>
      <c r="I217" s="120"/>
      <c r="J217" s="120" t="s">
        <v>926</v>
      </c>
      <c r="K217" s="120"/>
      <c r="L217" s="122"/>
      <c r="M217" s="122"/>
      <c r="N217" s="122"/>
      <c r="O217" s="152"/>
      <c r="P217" s="120" t="s">
        <v>1756</v>
      </c>
    </row>
    <row r="218" spans="1:16" s="3" customFormat="1" ht="14" x14ac:dyDescent="0.3">
      <c r="A218" s="108" t="s">
        <v>1349</v>
      </c>
      <c r="B218" s="55" t="s">
        <v>402</v>
      </c>
      <c r="C218" s="95" t="s">
        <v>1051</v>
      </c>
      <c r="D218" s="172" t="s">
        <v>984</v>
      </c>
      <c r="E218" s="173"/>
      <c r="F218" s="173"/>
      <c r="G218" s="174"/>
      <c r="H218" s="175"/>
      <c r="I218" s="174"/>
      <c r="J218" s="174"/>
      <c r="K218" s="174"/>
      <c r="L218" s="176"/>
      <c r="M218" s="176"/>
      <c r="N218" s="176"/>
      <c r="O218" s="177"/>
      <c r="P218" s="162" t="s">
        <v>1755</v>
      </c>
    </row>
    <row r="219" spans="1:16" s="3" customFormat="1" ht="69" x14ac:dyDescent="0.3">
      <c r="A219" s="114" t="s">
        <v>1211</v>
      </c>
      <c r="B219" s="132" t="s">
        <v>403</v>
      </c>
      <c r="C219" s="133"/>
      <c r="D219" s="136" t="s">
        <v>756</v>
      </c>
      <c r="E219" s="118" t="s">
        <v>268</v>
      </c>
      <c r="F219" s="119" t="s">
        <v>887</v>
      </c>
      <c r="G219" s="120" t="s">
        <v>709</v>
      </c>
      <c r="H219" s="121" t="s">
        <v>404</v>
      </c>
      <c r="I219" s="120" t="s">
        <v>1682</v>
      </c>
      <c r="J219" s="120" t="s">
        <v>804</v>
      </c>
      <c r="K219" s="120" t="s">
        <v>730</v>
      </c>
      <c r="L219" s="122"/>
      <c r="M219" s="122">
        <v>18.5</v>
      </c>
      <c r="N219" s="122"/>
      <c r="O219" s="152" t="s">
        <v>731</v>
      </c>
      <c r="P219" s="120" t="s">
        <v>1755</v>
      </c>
    </row>
    <row r="220" spans="1:16" s="3" customFormat="1" ht="57.5" x14ac:dyDescent="0.3">
      <c r="A220" s="114" t="s">
        <v>1212</v>
      </c>
      <c r="B220" s="132" t="s">
        <v>405</v>
      </c>
      <c r="C220" s="133"/>
      <c r="D220" s="136" t="s">
        <v>406</v>
      </c>
      <c r="E220" s="118" t="s">
        <v>268</v>
      </c>
      <c r="F220" s="119" t="s">
        <v>407</v>
      </c>
      <c r="G220" s="120" t="s">
        <v>709</v>
      </c>
      <c r="H220" s="121" t="s">
        <v>195</v>
      </c>
      <c r="I220" s="120" t="s">
        <v>1683</v>
      </c>
      <c r="J220" s="120" t="s">
        <v>805</v>
      </c>
      <c r="K220" s="120" t="s">
        <v>809</v>
      </c>
      <c r="L220" s="122"/>
      <c r="M220" s="122">
        <v>15</v>
      </c>
      <c r="N220" s="122"/>
      <c r="O220" s="152" t="s">
        <v>731</v>
      </c>
      <c r="P220" s="120" t="s">
        <v>1755</v>
      </c>
    </row>
    <row r="221" spans="1:16" s="3" customFormat="1" ht="103.5" x14ac:dyDescent="0.3">
      <c r="A221" s="114" t="s">
        <v>1213</v>
      </c>
      <c r="B221" s="132" t="s">
        <v>408</v>
      </c>
      <c r="C221" s="133"/>
      <c r="D221" s="136" t="s">
        <v>409</v>
      </c>
      <c r="E221" s="118" t="s">
        <v>268</v>
      </c>
      <c r="F221" s="119" t="s">
        <v>1573</v>
      </c>
      <c r="G221" s="120" t="s">
        <v>709</v>
      </c>
      <c r="H221" s="121" t="s">
        <v>394</v>
      </c>
      <c r="I221" s="120" t="s">
        <v>1684</v>
      </c>
      <c r="J221" s="120" t="s">
        <v>929</v>
      </c>
      <c r="K221" s="120" t="s">
        <v>811</v>
      </c>
      <c r="L221" s="122"/>
      <c r="M221" s="122">
        <v>5.45</v>
      </c>
      <c r="N221" s="122"/>
      <c r="O221" s="152" t="s">
        <v>731</v>
      </c>
      <c r="P221" s="120" t="s">
        <v>1755</v>
      </c>
    </row>
    <row r="222" spans="1:16" s="3" customFormat="1" ht="25" x14ac:dyDescent="0.3">
      <c r="A222" s="114" t="s">
        <v>1214</v>
      </c>
      <c r="B222" s="132" t="s">
        <v>410</v>
      </c>
      <c r="C222" s="133"/>
      <c r="D222" s="136" t="s">
        <v>411</v>
      </c>
      <c r="E222" s="118" t="s">
        <v>268</v>
      </c>
      <c r="F222" s="119" t="s">
        <v>888</v>
      </c>
      <c r="G222" s="120" t="s">
        <v>709</v>
      </c>
      <c r="H222" s="121" t="s">
        <v>195</v>
      </c>
      <c r="I222" s="120" t="s">
        <v>1685</v>
      </c>
      <c r="J222" s="120" t="s">
        <v>729</v>
      </c>
      <c r="K222" s="120"/>
      <c r="L222" s="122"/>
      <c r="M222" s="122">
        <v>7</v>
      </c>
      <c r="N222" s="122"/>
      <c r="O222" s="152"/>
      <c r="P222" s="120" t="s">
        <v>1755</v>
      </c>
    </row>
    <row r="223" spans="1:16" s="3" customFormat="1" ht="34.5" x14ac:dyDescent="0.3">
      <c r="A223" s="114" t="s">
        <v>1215</v>
      </c>
      <c r="B223" s="132" t="s">
        <v>670</v>
      </c>
      <c r="C223" s="133"/>
      <c r="D223" s="136" t="s">
        <v>414</v>
      </c>
      <c r="E223" s="118" t="s">
        <v>268</v>
      </c>
      <c r="F223" s="119" t="s">
        <v>413</v>
      </c>
      <c r="G223" s="120" t="s">
        <v>709</v>
      </c>
      <c r="H223" s="121" t="s">
        <v>195</v>
      </c>
      <c r="I223" s="120" t="s">
        <v>1686</v>
      </c>
      <c r="J223" s="120" t="s">
        <v>930</v>
      </c>
      <c r="K223" s="120" t="s">
        <v>1619</v>
      </c>
      <c r="L223" s="122">
        <v>15</v>
      </c>
      <c r="M223" s="122">
        <f>3+5</f>
        <v>8</v>
      </c>
      <c r="N223" s="122">
        <f t="shared" ref="N223:N224" si="1">M223</f>
        <v>8</v>
      </c>
      <c r="O223" s="152"/>
      <c r="P223" s="120" t="s">
        <v>1755</v>
      </c>
    </row>
    <row r="224" spans="1:16" s="3" customFormat="1" ht="34.5" x14ac:dyDescent="0.3">
      <c r="A224" s="114" t="s">
        <v>1216</v>
      </c>
      <c r="B224" s="115"/>
      <c r="C224" s="116"/>
      <c r="D224" s="136" t="s">
        <v>415</v>
      </c>
      <c r="E224" s="118" t="s">
        <v>7</v>
      </c>
      <c r="F224" s="119" t="s">
        <v>416</v>
      </c>
      <c r="G224" s="120" t="s">
        <v>709</v>
      </c>
      <c r="H224" s="121" t="s">
        <v>195</v>
      </c>
      <c r="I224" s="120" t="s">
        <v>1623</v>
      </c>
      <c r="J224" s="120" t="s">
        <v>930</v>
      </c>
      <c r="K224" s="120" t="s">
        <v>1619</v>
      </c>
      <c r="L224" s="122">
        <v>7</v>
      </c>
      <c r="M224" s="122">
        <v>3</v>
      </c>
      <c r="N224" s="122">
        <f t="shared" si="1"/>
        <v>3</v>
      </c>
      <c r="O224" s="152"/>
      <c r="P224" s="120" t="s">
        <v>1755</v>
      </c>
    </row>
    <row r="225" spans="1:16" s="3" customFormat="1" ht="14" x14ac:dyDescent="0.3">
      <c r="A225" s="108" t="s">
        <v>1350</v>
      </c>
      <c r="B225" s="55" t="s">
        <v>417</v>
      </c>
      <c r="C225" s="95" t="s">
        <v>1052</v>
      </c>
      <c r="D225" s="172" t="s">
        <v>985</v>
      </c>
      <c r="E225" s="173"/>
      <c r="F225" s="173"/>
      <c r="G225" s="174"/>
      <c r="H225" s="175"/>
      <c r="I225" s="174"/>
      <c r="J225" s="174"/>
      <c r="K225" s="174"/>
      <c r="L225" s="176"/>
      <c r="M225" s="176"/>
      <c r="N225" s="176"/>
      <c r="O225" s="177"/>
      <c r="P225" s="162" t="s">
        <v>1756</v>
      </c>
    </row>
    <row r="226" spans="1:16" s="3" customFormat="1" ht="92" x14ac:dyDescent="0.3">
      <c r="A226" s="114" t="s">
        <v>1217</v>
      </c>
      <c r="B226" s="115" t="s">
        <v>671</v>
      </c>
      <c r="C226" s="116"/>
      <c r="D226" s="136" t="s">
        <v>418</v>
      </c>
      <c r="E226" s="118" t="s">
        <v>235</v>
      </c>
      <c r="F226" s="119" t="s">
        <v>419</v>
      </c>
      <c r="G226" s="137" t="s">
        <v>709</v>
      </c>
      <c r="H226" s="121" t="s">
        <v>420</v>
      </c>
      <c r="I226" s="120" t="s">
        <v>799</v>
      </c>
      <c r="J226" s="120" t="s">
        <v>807</v>
      </c>
      <c r="K226" s="120" t="s">
        <v>808</v>
      </c>
      <c r="L226" s="122"/>
      <c r="M226" s="122">
        <v>450</v>
      </c>
      <c r="N226" s="122"/>
      <c r="O226" s="152" t="s">
        <v>1028</v>
      </c>
      <c r="P226" s="120" t="s">
        <v>1756</v>
      </c>
    </row>
    <row r="227" spans="1:16" s="3" customFormat="1" ht="14" x14ac:dyDescent="0.3">
      <c r="A227" s="108" t="s">
        <v>1351</v>
      </c>
      <c r="B227" s="55" t="s">
        <v>421</v>
      </c>
      <c r="C227" s="95" t="s">
        <v>1052</v>
      </c>
      <c r="D227" s="172" t="s">
        <v>986</v>
      </c>
      <c r="E227" s="173"/>
      <c r="F227" s="173"/>
      <c r="G227" s="174"/>
      <c r="H227" s="175"/>
      <c r="I227" s="174"/>
      <c r="J227" s="174"/>
      <c r="K227" s="174"/>
      <c r="L227" s="176"/>
      <c r="M227" s="176"/>
      <c r="N227" s="176"/>
      <c r="O227" s="177"/>
      <c r="P227" s="162" t="s">
        <v>1755</v>
      </c>
    </row>
    <row r="228" spans="1:16" s="3" customFormat="1" ht="103.5" x14ac:dyDescent="0.3">
      <c r="A228" s="114" t="s">
        <v>1218</v>
      </c>
      <c r="B228" s="115" t="s">
        <v>672</v>
      </c>
      <c r="C228" s="116"/>
      <c r="D228" s="117" t="s">
        <v>422</v>
      </c>
      <c r="E228" s="118" t="s">
        <v>235</v>
      </c>
      <c r="F228" s="119" t="s">
        <v>423</v>
      </c>
      <c r="G228" s="137" t="s">
        <v>709</v>
      </c>
      <c r="H228" s="121" t="s">
        <v>39</v>
      </c>
      <c r="I228" s="120" t="s">
        <v>798</v>
      </c>
      <c r="J228" s="120" t="s">
        <v>1537</v>
      </c>
      <c r="K228" s="120" t="s">
        <v>808</v>
      </c>
      <c r="L228" s="122"/>
      <c r="M228" s="122">
        <v>450</v>
      </c>
      <c r="N228" s="122"/>
      <c r="O228" s="152" t="s">
        <v>1028</v>
      </c>
      <c r="P228" s="120" t="s">
        <v>1755</v>
      </c>
    </row>
    <row r="229" spans="1:16" s="3" customFormat="1" ht="14" x14ac:dyDescent="0.3">
      <c r="A229" s="108" t="s">
        <v>1352</v>
      </c>
      <c r="B229" s="55" t="s">
        <v>424</v>
      </c>
      <c r="C229" s="95" t="s">
        <v>1052</v>
      </c>
      <c r="D229" s="172" t="s">
        <v>1007</v>
      </c>
      <c r="E229" s="173"/>
      <c r="F229" s="173"/>
      <c r="G229" s="174"/>
      <c r="H229" s="175"/>
      <c r="I229" s="174"/>
      <c r="J229" s="174"/>
      <c r="K229" s="174"/>
      <c r="L229" s="176"/>
      <c r="M229" s="176"/>
      <c r="N229" s="176"/>
      <c r="O229" s="177"/>
      <c r="P229" s="162" t="s">
        <v>1756</v>
      </c>
    </row>
    <row r="230" spans="1:16" s="3" customFormat="1" ht="37.5" x14ac:dyDescent="0.3">
      <c r="A230" s="114" t="s">
        <v>1219</v>
      </c>
      <c r="B230" s="115" t="s">
        <v>425</v>
      </c>
      <c r="C230" s="116"/>
      <c r="D230" s="117" t="s">
        <v>426</v>
      </c>
      <c r="E230" s="118" t="s">
        <v>235</v>
      </c>
      <c r="F230" s="119" t="s">
        <v>1572</v>
      </c>
      <c r="G230" s="137" t="s">
        <v>709</v>
      </c>
      <c r="H230" s="121" t="s">
        <v>14</v>
      </c>
      <c r="I230" s="120" t="s">
        <v>689</v>
      </c>
      <c r="J230" s="120" t="s">
        <v>733</v>
      </c>
      <c r="K230" s="120"/>
      <c r="L230" s="122"/>
      <c r="M230" s="122"/>
      <c r="N230" s="122"/>
      <c r="O230" s="152" t="s">
        <v>1028</v>
      </c>
      <c r="P230" s="120" t="s">
        <v>1756</v>
      </c>
    </row>
    <row r="231" spans="1:16" s="3" customFormat="1" ht="14" x14ac:dyDescent="0.3">
      <c r="A231" s="108" t="s">
        <v>1353</v>
      </c>
      <c r="B231" s="55" t="s">
        <v>427</v>
      </c>
      <c r="C231" s="95" t="s">
        <v>1052</v>
      </c>
      <c r="D231" s="172" t="s">
        <v>428</v>
      </c>
      <c r="E231" s="173"/>
      <c r="F231" s="173"/>
      <c r="G231" s="174"/>
      <c r="H231" s="175"/>
      <c r="I231" s="174"/>
      <c r="J231" s="174"/>
      <c r="K231" s="174"/>
      <c r="L231" s="176"/>
      <c r="M231" s="176"/>
      <c r="N231" s="176"/>
      <c r="O231" s="177"/>
      <c r="P231" s="162" t="s">
        <v>1755</v>
      </c>
    </row>
    <row r="232" spans="1:16" s="3" customFormat="1" ht="30" x14ac:dyDescent="0.3">
      <c r="A232" s="114" t="s">
        <v>1063</v>
      </c>
      <c r="B232" s="115" t="s">
        <v>673</v>
      </c>
      <c r="C232" s="116"/>
      <c r="D232" s="136" t="s">
        <v>1730</v>
      </c>
      <c r="E232" s="118" t="s">
        <v>429</v>
      </c>
      <c r="F232" s="119" t="s">
        <v>46</v>
      </c>
      <c r="G232" s="137" t="s">
        <v>820</v>
      </c>
      <c r="H232" s="121" t="s">
        <v>122</v>
      </c>
      <c r="I232" s="120" t="s">
        <v>1491</v>
      </c>
      <c r="J232" s="120" t="s">
        <v>1514</v>
      </c>
      <c r="K232" s="120" t="s">
        <v>711</v>
      </c>
      <c r="L232" s="122">
        <v>30</v>
      </c>
      <c r="M232" s="122"/>
      <c r="N232" s="122"/>
      <c r="O232" s="152" t="s">
        <v>1557</v>
      </c>
      <c r="P232" s="120" t="s">
        <v>1755</v>
      </c>
    </row>
    <row r="233" spans="1:16" s="3" customFormat="1" ht="30" x14ac:dyDescent="0.3">
      <c r="A233" s="114" t="s">
        <v>1712</v>
      </c>
      <c r="B233" s="115"/>
      <c r="C233" s="116"/>
      <c r="D233" s="136" t="s">
        <v>430</v>
      </c>
      <c r="E233" s="118" t="s">
        <v>429</v>
      </c>
      <c r="F233" s="119" t="s">
        <v>370</v>
      </c>
      <c r="G233" s="120" t="s">
        <v>1731</v>
      </c>
      <c r="H233" s="121" t="s">
        <v>148</v>
      </c>
      <c r="I233" s="120"/>
      <c r="J233" s="120" t="s">
        <v>931</v>
      </c>
      <c r="K233" s="120"/>
      <c r="L233" s="122"/>
      <c r="M233" s="122"/>
      <c r="N233" s="122"/>
      <c r="O233" s="152" t="s">
        <v>1557</v>
      </c>
      <c r="P233" s="120" t="s">
        <v>1755</v>
      </c>
    </row>
    <row r="234" spans="1:16" s="3" customFormat="1" ht="30" x14ac:dyDescent="0.3">
      <c r="A234" s="114" t="s">
        <v>1713</v>
      </c>
      <c r="B234" s="115"/>
      <c r="C234" s="116"/>
      <c r="D234" s="136" t="s">
        <v>431</v>
      </c>
      <c r="E234" s="118" t="s">
        <v>46</v>
      </c>
      <c r="F234" s="119" t="s">
        <v>429</v>
      </c>
      <c r="G234" s="138" t="s">
        <v>709</v>
      </c>
      <c r="H234" s="121" t="s">
        <v>155</v>
      </c>
      <c r="I234" s="120"/>
      <c r="J234" s="120"/>
      <c r="K234" s="120" t="s">
        <v>1660</v>
      </c>
      <c r="L234" s="122"/>
      <c r="M234" s="122"/>
      <c r="N234" s="122"/>
      <c r="O234" s="152" t="s">
        <v>1557</v>
      </c>
      <c r="P234" s="120" t="s">
        <v>1755</v>
      </c>
    </row>
    <row r="235" spans="1:16" s="3" customFormat="1" ht="14" x14ac:dyDescent="0.3">
      <c r="A235" s="108" t="s">
        <v>1354</v>
      </c>
      <c r="B235" s="55" t="s">
        <v>432</v>
      </c>
      <c r="C235" s="95" t="s">
        <v>1052</v>
      </c>
      <c r="D235" s="172" t="s">
        <v>987</v>
      </c>
      <c r="E235" s="173"/>
      <c r="F235" s="173"/>
      <c r="G235" s="174"/>
      <c r="H235" s="175"/>
      <c r="I235" s="174"/>
      <c r="J235" s="174"/>
      <c r="K235" s="174"/>
      <c r="L235" s="176"/>
      <c r="M235" s="176"/>
      <c r="N235" s="176"/>
      <c r="O235" s="177"/>
      <c r="P235" s="162" t="s">
        <v>1756</v>
      </c>
    </row>
    <row r="236" spans="1:16" s="3" customFormat="1" ht="34.5" x14ac:dyDescent="0.3">
      <c r="A236" s="114" t="s">
        <v>1220</v>
      </c>
      <c r="B236" s="115" t="s">
        <v>433</v>
      </c>
      <c r="C236" s="116"/>
      <c r="D236" s="117" t="s">
        <v>434</v>
      </c>
      <c r="E236" s="118" t="s">
        <v>235</v>
      </c>
      <c r="F236" s="119" t="s">
        <v>46</v>
      </c>
      <c r="G236" s="138" t="s">
        <v>819</v>
      </c>
      <c r="H236" s="121" t="s">
        <v>42</v>
      </c>
      <c r="I236" s="134" t="s">
        <v>708</v>
      </c>
      <c r="J236" s="134" t="s">
        <v>734</v>
      </c>
      <c r="K236" s="120"/>
      <c r="L236" s="125"/>
      <c r="M236" s="125"/>
      <c r="N236" s="125"/>
      <c r="O236" s="152" t="s">
        <v>1028</v>
      </c>
      <c r="P236" s="120" t="s">
        <v>1756</v>
      </c>
    </row>
    <row r="237" spans="1:16" s="3" customFormat="1" ht="25" x14ac:dyDescent="0.3">
      <c r="A237" s="114" t="s">
        <v>1221</v>
      </c>
      <c r="B237" s="115" t="s">
        <v>435</v>
      </c>
      <c r="C237" s="116"/>
      <c r="D237" s="136" t="s">
        <v>436</v>
      </c>
      <c r="E237" s="118" t="s">
        <v>46</v>
      </c>
      <c r="F237" s="119"/>
      <c r="G237" s="138" t="s">
        <v>768</v>
      </c>
      <c r="H237" s="121" t="s">
        <v>437</v>
      </c>
      <c r="I237" s="120"/>
      <c r="J237" s="120"/>
      <c r="K237" s="120"/>
      <c r="L237" s="122"/>
      <c r="M237" s="122"/>
      <c r="N237" s="122"/>
      <c r="O237" s="152" t="s">
        <v>1553</v>
      </c>
      <c r="P237" s="120" t="s">
        <v>1756</v>
      </c>
    </row>
    <row r="238" spans="1:16" s="3" customFormat="1" ht="14" x14ac:dyDescent="0.3">
      <c r="A238" s="108" t="s">
        <v>1355</v>
      </c>
      <c r="B238" s="55" t="s">
        <v>438</v>
      </c>
      <c r="C238" s="95" t="s">
        <v>1053</v>
      </c>
      <c r="D238" s="172" t="s">
        <v>1008</v>
      </c>
      <c r="E238" s="173"/>
      <c r="F238" s="173"/>
      <c r="G238" s="174"/>
      <c r="H238" s="175"/>
      <c r="I238" s="174"/>
      <c r="J238" s="174"/>
      <c r="K238" s="174"/>
      <c r="L238" s="176"/>
      <c r="M238" s="176"/>
      <c r="N238" s="176"/>
      <c r="O238" s="177"/>
      <c r="P238" s="162" t="s">
        <v>1755</v>
      </c>
    </row>
    <row r="239" spans="1:16" s="3" customFormat="1" ht="37.5" x14ac:dyDescent="0.3">
      <c r="A239" s="114" t="s">
        <v>1222</v>
      </c>
      <c r="B239" s="115" t="s">
        <v>439</v>
      </c>
      <c r="C239" s="116"/>
      <c r="D239" s="117" t="s">
        <v>1531</v>
      </c>
      <c r="E239" s="118" t="s">
        <v>46</v>
      </c>
      <c r="F239" s="119" t="s">
        <v>440</v>
      </c>
      <c r="G239" s="120">
        <v>2028</v>
      </c>
      <c r="H239" s="121" t="s">
        <v>237</v>
      </c>
      <c r="I239" s="120"/>
      <c r="J239" s="120" t="s">
        <v>765</v>
      </c>
      <c r="K239" s="120" t="s">
        <v>711</v>
      </c>
      <c r="L239" s="122"/>
      <c r="M239" s="122"/>
      <c r="N239" s="122"/>
      <c r="O239" s="152" t="s">
        <v>1553</v>
      </c>
      <c r="P239" s="120" t="s">
        <v>1755</v>
      </c>
    </row>
    <row r="240" spans="1:16" s="3" customFormat="1" ht="14" x14ac:dyDescent="0.3">
      <c r="A240" s="108" t="s">
        <v>1356</v>
      </c>
      <c r="B240" s="55" t="s">
        <v>441</v>
      </c>
      <c r="C240" s="95" t="s">
        <v>1053</v>
      </c>
      <c r="D240" s="172" t="s">
        <v>988</v>
      </c>
      <c r="E240" s="173"/>
      <c r="F240" s="173"/>
      <c r="G240" s="174"/>
      <c r="H240" s="175"/>
      <c r="I240" s="174"/>
      <c r="J240" s="174"/>
      <c r="K240" s="174"/>
      <c r="L240" s="176"/>
      <c r="M240" s="176"/>
      <c r="N240" s="176"/>
      <c r="O240" s="177"/>
      <c r="P240" s="162" t="s">
        <v>1755</v>
      </c>
    </row>
    <row r="241" spans="1:16" s="3" customFormat="1" ht="25" x14ac:dyDescent="0.3">
      <c r="A241" s="114" t="s">
        <v>1223</v>
      </c>
      <c r="B241" s="115" t="s">
        <v>442</v>
      </c>
      <c r="C241" s="116"/>
      <c r="D241" s="117" t="s">
        <v>443</v>
      </c>
      <c r="E241" s="118" t="s">
        <v>296</v>
      </c>
      <c r="F241" s="119" t="s">
        <v>46</v>
      </c>
      <c r="G241" s="120" t="s">
        <v>768</v>
      </c>
      <c r="H241" s="121" t="s">
        <v>126</v>
      </c>
      <c r="I241" s="120" t="s">
        <v>689</v>
      </c>
      <c r="J241" s="120" t="s">
        <v>1635</v>
      </c>
      <c r="K241" s="120"/>
      <c r="L241" s="122"/>
      <c r="M241" s="122"/>
      <c r="N241" s="122"/>
      <c r="O241" s="152"/>
      <c r="P241" s="120" t="s">
        <v>1755</v>
      </c>
    </row>
    <row r="242" spans="1:16" s="3" customFormat="1" ht="37.5" x14ac:dyDescent="0.3">
      <c r="A242" s="114" t="s">
        <v>1224</v>
      </c>
      <c r="B242" s="115" t="s">
        <v>444</v>
      </c>
      <c r="C242" s="116"/>
      <c r="D242" s="117" t="s">
        <v>445</v>
      </c>
      <c r="E242" s="118" t="s">
        <v>296</v>
      </c>
      <c r="F242" s="119" t="s">
        <v>446</v>
      </c>
      <c r="G242" s="138" t="s">
        <v>709</v>
      </c>
      <c r="H242" s="121" t="s">
        <v>447</v>
      </c>
      <c r="I242" s="120"/>
      <c r="J242" s="120" t="s">
        <v>932</v>
      </c>
      <c r="K242" s="120"/>
      <c r="L242" s="122"/>
      <c r="M242" s="122"/>
      <c r="N242" s="122"/>
      <c r="O242" s="152"/>
      <c r="P242" s="120" t="s">
        <v>1755</v>
      </c>
    </row>
    <row r="243" spans="1:16" s="3" customFormat="1" ht="75" x14ac:dyDescent="0.3">
      <c r="A243" s="114" t="s">
        <v>1225</v>
      </c>
      <c r="B243" s="115"/>
      <c r="C243" s="116"/>
      <c r="D243" s="117" t="s">
        <v>1732</v>
      </c>
      <c r="E243" s="118" t="s">
        <v>296</v>
      </c>
      <c r="F243" s="119" t="s">
        <v>1733</v>
      </c>
      <c r="G243" s="120">
        <v>2027</v>
      </c>
      <c r="H243" s="121" t="s">
        <v>448</v>
      </c>
      <c r="I243" s="120" t="s">
        <v>1624</v>
      </c>
      <c r="J243" s="120" t="s">
        <v>933</v>
      </c>
      <c r="K243" s="120" t="s">
        <v>711</v>
      </c>
      <c r="L243" s="122">
        <v>11</v>
      </c>
      <c r="M243" s="122">
        <v>4</v>
      </c>
      <c r="N243" s="122">
        <f>M243</f>
        <v>4</v>
      </c>
      <c r="O243" s="152"/>
      <c r="P243" s="120" t="s">
        <v>1755</v>
      </c>
    </row>
    <row r="244" spans="1:16" s="3" customFormat="1" ht="14" x14ac:dyDescent="0.3">
      <c r="A244" s="108" t="s">
        <v>1357</v>
      </c>
      <c r="B244" s="55" t="s">
        <v>449</v>
      </c>
      <c r="C244" s="95" t="s">
        <v>1053</v>
      </c>
      <c r="D244" s="172" t="s">
        <v>450</v>
      </c>
      <c r="E244" s="173"/>
      <c r="F244" s="173"/>
      <c r="G244" s="174"/>
      <c r="H244" s="175"/>
      <c r="I244" s="174"/>
      <c r="J244" s="174"/>
      <c r="K244" s="174"/>
      <c r="L244" s="176"/>
      <c r="M244" s="176"/>
      <c r="N244" s="176"/>
      <c r="O244" s="177"/>
      <c r="P244" s="162" t="s">
        <v>1755</v>
      </c>
    </row>
    <row r="245" spans="1:16" s="3" customFormat="1" ht="25" x14ac:dyDescent="0.3">
      <c r="A245" s="114" t="s">
        <v>1226</v>
      </c>
      <c r="B245" s="139" t="s">
        <v>451</v>
      </c>
      <c r="C245" s="140"/>
      <c r="D245" s="117" t="s">
        <v>1687</v>
      </c>
      <c r="E245" s="118" t="s">
        <v>296</v>
      </c>
      <c r="F245" s="119" t="s">
        <v>397</v>
      </c>
      <c r="G245" s="120" t="s">
        <v>818</v>
      </c>
      <c r="H245" s="121" t="s">
        <v>304</v>
      </c>
      <c r="I245" s="120"/>
      <c r="J245" s="120"/>
      <c r="K245" s="120"/>
      <c r="L245" s="122"/>
      <c r="M245" s="122"/>
      <c r="N245" s="122"/>
      <c r="O245" s="152"/>
      <c r="P245" s="120" t="s">
        <v>1755</v>
      </c>
    </row>
    <row r="246" spans="1:16" s="3" customFormat="1" ht="14" x14ac:dyDescent="0.3">
      <c r="A246" s="108" t="s">
        <v>1358</v>
      </c>
      <c r="B246" s="55" t="s">
        <v>452</v>
      </c>
      <c r="C246" s="95" t="s">
        <v>1053</v>
      </c>
      <c r="D246" s="172" t="s">
        <v>989</v>
      </c>
      <c r="E246" s="173"/>
      <c r="F246" s="173"/>
      <c r="G246" s="174"/>
      <c r="H246" s="175"/>
      <c r="I246" s="174"/>
      <c r="J246" s="174"/>
      <c r="K246" s="174"/>
      <c r="L246" s="176"/>
      <c r="M246" s="176"/>
      <c r="N246" s="176"/>
      <c r="O246" s="177"/>
      <c r="P246" s="162" t="s">
        <v>1755</v>
      </c>
    </row>
    <row r="247" spans="1:16" s="3" customFormat="1" ht="75" x14ac:dyDescent="0.3">
      <c r="A247" s="114" t="s">
        <v>1227</v>
      </c>
      <c r="B247" s="115" t="s">
        <v>453</v>
      </c>
      <c r="C247" s="116"/>
      <c r="D247" s="136" t="s">
        <v>454</v>
      </c>
      <c r="E247" s="118" t="s">
        <v>296</v>
      </c>
      <c r="F247" s="119" t="s">
        <v>1688</v>
      </c>
      <c r="G247" s="120" t="s">
        <v>709</v>
      </c>
      <c r="H247" s="121" t="s">
        <v>455</v>
      </c>
      <c r="I247" s="120"/>
      <c r="J247" s="120"/>
      <c r="K247" s="120"/>
      <c r="L247" s="122"/>
      <c r="M247" s="122"/>
      <c r="N247" s="122"/>
      <c r="O247" s="152"/>
      <c r="P247" s="120" t="s">
        <v>1755</v>
      </c>
    </row>
    <row r="248" spans="1:16" s="3" customFormat="1" ht="14" x14ac:dyDescent="0.3">
      <c r="A248" s="108" t="s">
        <v>1359</v>
      </c>
      <c r="B248" s="55" t="s">
        <v>456</v>
      </c>
      <c r="C248" s="95" t="s">
        <v>1054</v>
      </c>
      <c r="D248" s="172" t="s">
        <v>990</v>
      </c>
      <c r="E248" s="173"/>
      <c r="F248" s="173"/>
      <c r="G248" s="174"/>
      <c r="H248" s="175"/>
      <c r="I248" s="174"/>
      <c r="J248" s="174"/>
      <c r="K248" s="174"/>
      <c r="L248" s="176"/>
      <c r="M248" s="176"/>
      <c r="N248" s="176"/>
      <c r="O248" s="177"/>
      <c r="P248" s="162" t="s">
        <v>1755</v>
      </c>
    </row>
    <row r="249" spans="1:16" s="3" customFormat="1" ht="46" x14ac:dyDescent="0.3">
      <c r="A249" s="114" t="s">
        <v>1228</v>
      </c>
      <c r="B249" s="115" t="s">
        <v>654</v>
      </c>
      <c r="C249" s="116"/>
      <c r="D249" s="136" t="s">
        <v>457</v>
      </c>
      <c r="E249" s="118" t="s">
        <v>378</v>
      </c>
      <c r="F249" s="119" t="s">
        <v>46</v>
      </c>
      <c r="G249" s="120" t="s">
        <v>709</v>
      </c>
      <c r="H249" s="121" t="s">
        <v>39</v>
      </c>
      <c r="I249" s="120"/>
      <c r="J249" s="120" t="s">
        <v>934</v>
      </c>
      <c r="K249" s="120" t="s">
        <v>711</v>
      </c>
      <c r="L249" s="122">
        <v>1200</v>
      </c>
      <c r="M249" s="122"/>
      <c r="N249" s="122"/>
      <c r="O249" s="152" t="s">
        <v>1492</v>
      </c>
      <c r="P249" s="120" t="s">
        <v>1755</v>
      </c>
    </row>
    <row r="250" spans="1:16" s="3" customFormat="1" ht="14" x14ac:dyDescent="0.3">
      <c r="A250" s="108" t="s">
        <v>1360</v>
      </c>
      <c r="B250" s="55" t="s">
        <v>460</v>
      </c>
      <c r="C250" s="95" t="s">
        <v>1054</v>
      </c>
      <c r="D250" s="172" t="s">
        <v>991</v>
      </c>
      <c r="E250" s="173"/>
      <c r="F250" s="173"/>
      <c r="G250" s="174"/>
      <c r="H250" s="175"/>
      <c r="I250" s="174"/>
      <c r="J250" s="174"/>
      <c r="K250" s="174"/>
      <c r="L250" s="176"/>
      <c r="M250" s="176"/>
      <c r="N250" s="176"/>
      <c r="O250" s="177"/>
      <c r="P250" s="162" t="s">
        <v>1754</v>
      </c>
    </row>
    <row r="251" spans="1:16" s="3" customFormat="1" ht="37.5" x14ac:dyDescent="0.3">
      <c r="A251" s="114" t="s">
        <v>1229</v>
      </c>
      <c r="B251" s="132" t="s">
        <v>461</v>
      </c>
      <c r="C251" s="133"/>
      <c r="D251" s="136" t="s">
        <v>1689</v>
      </c>
      <c r="E251" s="118" t="s">
        <v>46</v>
      </c>
      <c r="F251" s="119" t="s">
        <v>1734</v>
      </c>
      <c r="G251" s="120">
        <v>2028</v>
      </c>
      <c r="H251" s="121" t="s">
        <v>462</v>
      </c>
      <c r="I251" s="120" t="s">
        <v>1623</v>
      </c>
      <c r="J251" s="120"/>
      <c r="K251" s="120"/>
      <c r="L251" s="122">
        <v>7</v>
      </c>
      <c r="M251" s="122">
        <v>3</v>
      </c>
      <c r="N251" s="122">
        <f>M251</f>
        <v>3</v>
      </c>
      <c r="O251" s="152"/>
      <c r="P251" s="120" t="s">
        <v>1754</v>
      </c>
    </row>
    <row r="252" spans="1:16" s="3" customFormat="1" ht="26" x14ac:dyDescent="0.3">
      <c r="A252" s="114" t="s">
        <v>1230</v>
      </c>
      <c r="B252" s="132" t="s">
        <v>463</v>
      </c>
      <c r="C252" s="133"/>
      <c r="D252" s="136" t="s">
        <v>464</v>
      </c>
      <c r="E252" s="118" t="s">
        <v>53</v>
      </c>
      <c r="F252" s="119" t="s">
        <v>465</v>
      </c>
      <c r="G252" s="120" t="s">
        <v>768</v>
      </c>
      <c r="H252" s="121" t="s">
        <v>34</v>
      </c>
      <c r="I252" s="120" t="s">
        <v>1618</v>
      </c>
      <c r="J252" s="120" t="s">
        <v>1493</v>
      </c>
      <c r="K252" s="120" t="s">
        <v>711</v>
      </c>
      <c r="L252" s="122">
        <v>1200</v>
      </c>
      <c r="M252" s="122"/>
      <c r="N252" s="122"/>
      <c r="O252" s="152"/>
      <c r="P252" s="120" t="s">
        <v>1754</v>
      </c>
    </row>
    <row r="253" spans="1:16" s="3" customFormat="1" ht="37.5" x14ac:dyDescent="0.3">
      <c r="A253" s="114" t="s">
        <v>1231</v>
      </c>
      <c r="B253" s="132"/>
      <c r="C253" s="133"/>
      <c r="D253" s="136" t="s">
        <v>1651</v>
      </c>
      <c r="E253" s="118" t="s">
        <v>1649</v>
      </c>
      <c r="F253" s="119" t="s">
        <v>1650</v>
      </c>
      <c r="G253" s="120" t="s">
        <v>818</v>
      </c>
      <c r="H253" s="121" t="s">
        <v>14</v>
      </c>
      <c r="I253" s="120" t="s">
        <v>1623</v>
      </c>
      <c r="J253" s="120"/>
      <c r="K253" s="120"/>
      <c r="L253" s="122">
        <v>7</v>
      </c>
      <c r="M253" s="122">
        <v>3</v>
      </c>
      <c r="N253" s="122">
        <f>M253</f>
        <v>3</v>
      </c>
      <c r="O253" s="152"/>
      <c r="P253" s="120" t="s">
        <v>1754</v>
      </c>
    </row>
    <row r="254" spans="1:16" s="3" customFormat="1" ht="25" x14ac:dyDescent="0.3">
      <c r="A254" s="114" t="s">
        <v>1232</v>
      </c>
      <c r="B254" s="132"/>
      <c r="C254" s="133"/>
      <c r="D254" s="136" t="s">
        <v>466</v>
      </c>
      <c r="E254" s="118" t="s">
        <v>46</v>
      </c>
      <c r="F254" s="119" t="s">
        <v>467</v>
      </c>
      <c r="G254" s="120">
        <v>2027</v>
      </c>
      <c r="H254" s="121" t="s">
        <v>148</v>
      </c>
      <c r="I254" s="120"/>
      <c r="J254" s="120"/>
      <c r="K254" s="120"/>
      <c r="L254" s="122"/>
      <c r="M254" s="122"/>
      <c r="N254" s="122"/>
      <c r="O254" s="152"/>
      <c r="P254" s="120" t="s">
        <v>1754</v>
      </c>
    </row>
    <row r="255" spans="1:16" s="3" customFormat="1" ht="25" x14ac:dyDescent="0.3">
      <c r="A255" s="114" t="s">
        <v>1233</v>
      </c>
      <c r="B255" s="132" t="s">
        <v>458</v>
      </c>
      <c r="C255" s="133"/>
      <c r="D255" s="136" t="s">
        <v>459</v>
      </c>
      <c r="E255" s="118" t="s">
        <v>46</v>
      </c>
      <c r="F255" s="119" t="s">
        <v>272</v>
      </c>
      <c r="G255" s="120" t="s">
        <v>709</v>
      </c>
      <c r="H255" s="121" t="s">
        <v>228</v>
      </c>
      <c r="I255" s="120"/>
      <c r="J255" s="120"/>
      <c r="K255" s="120"/>
      <c r="L255" s="122"/>
      <c r="M255" s="122"/>
      <c r="N255" s="122"/>
      <c r="O255" s="152"/>
      <c r="P255" s="120" t="s">
        <v>1754</v>
      </c>
    </row>
    <row r="256" spans="1:16" s="3" customFormat="1" ht="14" x14ac:dyDescent="0.3">
      <c r="A256" s="108" t="s">
        <v>1361</v>
      </c>
      <c r="B256" s="55" t="s">
        <v>468</v>
      </c>
      <c r="C256" s="95" t="s">
        <v>1054</v>
      </c>
      <c r="D256" s="172" t="s">
        <v>992</v>
      </c>
      <c r="E256" s="173"/>
      <c r="F256" s="173"/>
      <c r="G256" s="174"/>
      <c r="H256" s="175"/>
      <c r="I256" s="174"/>
      <c r="J256" s="174"/>
      <c r="K256" s="174"/>
      <c r="L256" s="176"/>
      <c r="M256" s="176"/>
      <c r="N256" s="176"/>
      <c r="O256" s="177"/>
      <c r="P256" s="162" t="s">
        <v>1754</v>
      </c>
    </row>
    <row r="257" spans="1:16" s="3" customFormat="1" ht="23" x14ac:dyDescent="0.3">
      <c r="A257" s="114" t="s">
        <v>1234</v>
      </c>
      <c r="B257" s="115" t="s">
        <v>469</v>
      </c>
      <c r="C257" s="116"/>
      <c r="D257" s="136" t="s">
        <v>889</v>
      </c>
      <c r="E257" s="118" t="s">
        <v>378</v>
      </c>
      <c r="F257" s="119" t="s">
        <v>323</v>
      </c>
      <c r="G257" s="120">
        <v>2027</v>
      </c>
      <c r="H257" s="121" t="s">
        <v>14</v>
      </c>
      <c r="I257" s="120"/>
      <c r="J257" s="120" t="s">
        <v>935</v>
      </c>
      <c r="K257" s="120"/>
      <c r="L257" s="122"/>
      <c r="M257" s="122"/>
      <c r="N257" s="122"/>
      <c r="O257" s="152"/>
      <c r="P257" s="120" t="s">
        <v>1754</v>
      </c>
    </row>
    <row r="258" spans="1:16" s="3" customFormat="1" ht="25" x14ac:dyDescent="0.3">
      <c r="A258" s="114" t="s">
        <v>1235</v>
      </c>
      <c r="B258" s="115" t="s">
        <v>470</v>
      </c>
      <c r="C258" s="116"/>
      <c r="D258" s="136" t="s">
        <v>1690</v>
      </c>
      <c r="E258" s="118" t="s">
        <v>378</v>
      </c>
      <c r="F258" s="119" t="s">
        <v>1735</v>
      </c>
      <c r="G258" s="120">
        <v>2027</v>
      </c>
      <c r="H258" s="121" t="s">
        <v>14</v>
      </c>
      <c r="I258" s="120"/>
      <c r="J258" s="120" t="s">
        <v>706</v>
      </c>
      <c r="K258" s="120"/>
      <c r="L258" s="122"/>
      <c r="M258" s="122"/>
      <c r="N258" s="122"/>
      <c r="O258" s="152"/>
      <c r="P258" s="120" t="s">
        <v>1754</v>
      </c>
    </row>
    <row r="259" spans="1:16" s="3" customFormat="1" ht="14" x14ac:dyDescent="0.3">
      <c r="A259" s="108" t="s">
        <v>1362</v>
      </c>
      <c r="B259" s="55" t="s">
        <v>471</v>
      </c>
      <c r="C259" s="95" t="s">
        <v>1050</v>
      </c>
      <c r="D259" s="172" t="s">
        <v>472</v>
      </c>
      <c r="E259" s="173"/>
      <c r="F259" s="173"/>
      <c r="G259" s="174"/>
      <c r="H259" s="175"/>
      <c r="I259" s="174"/>
      <c r="J259" s="174"/>
      <c r="K259" s="174"/>
      <c r="L259" s="176"/>
      <c r="M259" s="176"/>
      <c r="N259" s="176"/>
      <c r="O259" s="177"/>
      <c r="P259" s="162" t="s">
        <v>1756</v>
      </c>
    </row>
    <row r="260" spans="1:16" s="3" customFormat="1" ht="23" x14ac:dyDescent="0.3">
      <c r="A260" s="114" t="s">
        <v>1236</v>
      </c>
      <c r="B260" s="115" t="s">
        <v>473</v>
      </c>
      <c r="C260" s="116"/>
      <c r="D260" s="117" t="s">
        <v>474</v>
      </c>
      <c r="E260" s="118" t="s">
        <v>46</v>
      </c>
      <c r="F260" s="119"/>
      <c r="G260" s="120" t="s">
        <v>709</v>
      </c>
      <c r="H260" s="121" t="s">
        <v>319</v>
      </c>
      <c r="I260" s="141" t="s">
        <v>1494</v>
      </c>
      <c r="J260" s="120" t="s">
        <v>765</v>
      </c>
      <c r="K260" s="120" t="s">
        <v>711</v>
      </c>
      <c r="L260" s="141">
        <v>200</v>
      </c>
      <c r="M260" s="122"/>
      <c r="N260" s="122"/>
      <c r="O260" s="152" t="s">
        <v>1553</v>
      </c>
      <c r="P260" s="120" t="s">
        <v>1756</v>
      </c>
    </row>
    <row r="261" spans="1:16" s="163" customFormat="1" ht="42" x14ac:dyDescent="0.35">
      <c r="A261" s="165" t="s">
        <v>478</v>
      </c>
      <c r="B261" s="225"/>
      <c r="C261" s="226"/>
      <c r="D261" s="209" t="s">
        <v>651</v>
      </c>
      <c r="E261" s="210"/>
      <c r="F261" s="210"/>
      <c r="G261" s="210"/>
      <c r="H261" s="210"/>
      <c r="I261" s="211"/>
      <c r="J261" s="211"/>
      <c r="K261" s="211"/>
      <c r="L261" s="212"/>
      <c r="M261" s="212"/>
      <c r="N261" s="212"/>
      <c r="O261" s="213"/>
      <c r="P261" s="214"/>
    </row>
    <row r="262" spans="1:16" s="3" customFormat="1" ht="14" x14ac:dyDescent="0.3">
      <c r="A262" s="108" t="s">
        <v>1322</v>
      </c>
      <c r="B262" s="55" t="s">
        <v>479</v>
      </c>
      <c r="C262" s="95" t="s">
        <v>1055</v>
      </c>
      <c r="D262" s="172" t="s">
        <v>637</v>
      </c>
      <c r="E262" s="173"/>
      <c r="F262" s="173"/>
      <c r="G262" s="174"/>
      <c r="H262" s="175"/>
      <c r="I262" s="174"/>
      <c r="J262" s="174"/>
      <c r="K262" s="174"/>
      <c r="L262" s="176"/>
      <c r="M262" s="176"/>
      <c r="N262" s="176"/>
      <c r="O262" s="177"/>
      <c r="P262" s="162" t="s">
        <v>1754</v>
      </c>
    </row>
    <row r="263" spans="1:16" s="3" customFormat="1" ht="57.5" x14ac:dyDescent="0.3">
      <c r="A263" s="114" t="s">
        <v>1237</v>
      </c>
      <c r="B263" s="132"/>
      <c r="C263" s="133"/>
      <c r="D263" s="117" t="s">
        <v>480</v>
      </c>
      <c r="E263" s="118" t="s">
        <v>53</v>
      </c>
      <c r="F263" s="119" t="s">
        <v>481</v>
      </c>
      <c r="G263" s="120">
        <v>2027</v>
      </c>
      <c r="H263" s="121" t="s">
        <v>228</v>
      </c>
      <c r="I263" s="120" t="s">
        <v>1620</v>
      </c>
      <c r="J263" s="120" t="s">
        <v>831</v>
      </c>
      <c r="K263" s="120"/>
      <c r="L263" s="122"/>
      <c r="M263" s="122">
        <v>83</v>
      </c>
      <c r="N263" s="122"/>
      <c r="O263" s="152"/>
      <c r="P263" s="120" t="s">
        <v>1754</v>
      </c>
    </row>
    <row r="264" spans="1:16" s="3" customFormat="1" ht="46" x14ac:dyDescent="0.3">
      <c r="A264" s="114" t="s">
        <v>1238</v>
      </c>
      <c r="B264" s="132" t="s">
        <v>484</v>
      </c>
      <c r="C264" s="133"/>
      <c r="D264" s="117" t="s">
        <v>485</v>
      </c>
      <c r="E264" s="118" t="s">
        <v>53</v>
      </c>
      <c r="F264" s="119" t="s">
        <v>481</v>
      </c>
      <c r="G264" s="120">
        <v>2028</v>
      </c>
      <c r="H264" s="121" t="s">
        <v>126</v>
      </c>
      <c r="I264" s="120" t="s">
        <v>1621</v>
      </c>
      <c r="J264" s="120" t="s">
        <v>832</v>
      </c>
      <c r="K264" s="120" t="s">
        <v>711</v>
      </c>
      <c r="L264" s="122"/>
      <c r="M264" s="122">
        <f>N264</f>
        <v>50</v>
      </c>
      <c r="N264" s="122">
        <v>50</v>
      </c>
      <c r="O264" s="152"/>
      <c r="P264" s="120" t="s">
        <v>1754</v>
      </c>
    </row>
    <row r="265" spans="1:16" s="3" customFormat="1" ht="25" x14ac:dyDescent="0.3">
      <c r="A265" s="114" t="s">
        <v>1239</v>
      </c>
      <c r="B265" s="132" t="s">
        <v>779</v>
      </c>
      <c r="C265" s="133"/>
      <c r="D265" s="117" t="s">
        <v>780</v>
      </c>
      <c r="E265" s="118" t="s">
        <v>268</v>
      </c>
      <c r="F265" s="119" t="s">
        <v>781</v>
      </c>
      <c r="G265" s="120">
        <v>2028</v>
      </c>
      <c r="H265" s="121" t="s">
        <v>128</v>
      </c>
      <c r="I265" s="120" t="s">
        <v>1622</v>
      </c>
      <c r="J265" s="120" t="s">
        <v>706</v>
      </c>
      <c r="K265" s="120"/>
      <c r="L265" s="122">
        <v>10</v>
      </c>
      <c r="M265" s="122">
        <v>10</v>
      </c>
      <c r="N265" s="122">
        <f>M265</f>
        <v>10</v>
      </c>
      <c r="O265" s="152"/>
      <c r="P265" s="120" t="s">
        <v>1754</v>
      </c>
    </row>
    <row r="266" spans="1:16" s="3" customFormat="1" ht="126.5" x14ac:dyDescent="0.3">
      <c r="A266" s="114" t="s">
        <v>1240</v>
      </c>
      <c r="B266" s="132" t="s">
        <v>486</v>
      </c>
      <c r="C266" s="133"/>
      <c r="D266" s="117" t="s">
        <v>487</v>
      </c>
      <c r="E266" s="118" t="s">
        <v>488</v>
      </c>
      <c r="F266" s="119" t="s">
        <v>890</v>
      </c>
      <c r="G266" s="120" t="s">
        <v>763</v>
      </c>
      <c r="H266" s="121" t="s">
        <v>489</v>
      </c>
      <c r="I266" s="120" t="s">
        <v>1691</v>
      </c>
      <c r="J266" s="120" t="s">
        <v>891</v>
      </c>
      <c r="K266" s="120" t="s">
        <v>810</v>
      </c>
      <c r="L266" s="122">
        <f>400*5/2</f>
        <v>1000</v>
      </c>
      <c r="M266" s="122">
        <f>400*5/2</f>
        <v>1000</v>
      </c>
      <c r="N266" s="122">
        <f>M266</f>
        <v>1000</v>
      </c>
      <c r="O266" s="152" t="s">
        <v>1495</v>
      </c>
      <c r="P266" s="120" t="s">
        <v>1754</v>
      </c>
    </row>
    <row r="267" spans="1:16" s="3" customFormat="1" ht="46" x14ac:dyDescent="0.3">
      <c r="A267" s="114" t="s">
        <v>1241</v>
      </c>
      <c r="B267" s="132" t="s">
        <v>490</v>
      </c>
      <c r="C267" s="133"/>
      <c r="D267" s="117" t="s">
        <v>1736</v>
      </c>
      <c r="E267" s="118" t="s">
        <v>46</v>
      </c>
      <c r="F267" s="119" t="s">
        <v>892</v>
      </c>
      <c r="G267" s="120" t="s">
        <v>893</v>
      </c>
      <c r="H267" s="121" t="s">
        <v>177</v>
      </c>
      <c r="I267" s="120" t="s">
        <v>1623</v>
      </c>
      <c r="J267" s="120" t="s">
        <v>834</v>
      </c>
      <c r="K267" s="120"/>
      <c r="L267" s="122">
        <v>5</v>
      </c>
      <c r="M267" s="122">
        <v>5</v>
      </c>
      <c r="N267" s="122">
        <f>M267</f>
        <v>5</v>
      </c>
      <c r="O267" s="152"/>
      <c r="P267" s="120" t="s">
        <v>1754</v>
      </c>
    </row>
    <row r="268" spans="1:16" s="3" customFormat="1" ht="37.5" x14ac:dyDescent="0.3">
      <c r="A268" s="114" t="s">
        <v>1242</v>
      </c>
      <c r="B268" s="132"/>
      <c r="C268" s="133"/>
      <c r="D268" s="117" t="s">
        <v>491</v>
      </c>
      <c r="E268" s="118" t="s">
        <v>46</v>
      </c>
      <c r="F268" s="119" t="s">
        <v>894</v>
      </c>
      <c r="G268" s="120">
        <v>2029</v>
      </c>
      <c r="H268" s="121" t="s">
        <v>14</v>
      </c>
      <c r="I268" s="120"/>
      <c r="J268" s="120" t="s">
        <v>835</v>
      </c>
      <c r="K268" s="120"/>
      <c r="L268" s="122"/>
      <c r="M268" s="122"/>
      <c r="N268" s="122"/>
      <c r="O268" s="152"/>
      <c r="P268" s="120" t="s">
        <v>1754</v>
      </c>
    </row>
    <row r="269" spans="1:16" s="3" customFormat="1" ht="137.5" x14ac:dyDescent="0.3">
      <c r="A269" s="114" t="s">
        <v>1243</v>
      </c>
      <c r="B269" s="115"/>
      <c r="C269" s="116"/>
      <c r="D269" s="117" t="s">
        <v>1652</v>
      </c>
      <c r="E269" s="118" t="s">
        <v>268</v>
      </c>
      <c r="F269" s="119" t="s">
        <v>1576</v>
      </c>
      <c r="G269" s="120" t="s">
        <v>829</v>
      </c>
      <c r="H269" s="121" t="s">
        <v>122</v>
      </c>
      <c r="I269" s="120" t="s">
        <v>797</v>
      </c>
      <c r="J269" s="120" t="s">
        <v>836</v>
      </c>
      <c r="K269" s="120"/>
      <c r="L269" s="122"/>
      <c r="M269" s="122"/>
      <c r="N269" s="122"/>
      <c r="O269" s="152"/>
      <c r="P269" s="120" t="s">
        <v>1754</v>
      </c>
    </row>
    <row r="270" spans="1:16" s="3" customFormat="1" ht="34.5" x14ac:dyDescent="0.3">
      <c r="A270" s="114" t="s">
        <v>1244</v>
      </c>
      <c r="B270" s="115" t="s">
        <v>476</v>
      </c>
      <c r="C270" s="116"/>
      <c r="D270" s="136" t="s">
        <v>477</v>
      </c>
      <c r="E270" s="118" t="s">
        <v>323</v>
      </c>
      <c r="F270" s="119" t="s">
        <v>1737</v>
      </c>
      <c r="G270" s="120" t="s">
        <v>709</v>
      </c>
      <c r="H270" s="121" t="s">
        <v>14</v>
      </c>
      <c r="I270" s="120" t="s">
        <v>797</v>
      </c>
      <c r="J270" s="120" t="s">
        <v>837</v>
      </c>
      <c r="K270" s="120"/>
      <c r="L270" s="122"/>
      <c r="M270" s="122"/>
      <c r="N270" s="122"/>
      <c r="O270" s="152"/>
      <c r="P270" s="120" t="s">
        <v>1754</v>
      </c>
    </row>
    <row r="271" spans="1:16" s="3" customFormat="1" ht="14" x14ac:dyDescent="0.3">
      <c r="A271" s="108" t="s">
        <v>1323</v>
      </c>
      <c r="B271" s="55" t="s">
        <v>496</v>
      </c>
      <c r="C271" s="95" t="s">
        <v>1055</v>
      </c>
      <c r="D271" s="172" t="s">
        <v>638</v>
      </c>
      <c r="E271" s="173"/>
      <c r="F271" s="173"/>
      <c r="G271" s="174"/>
      <c r="H271" s="175"/>
      <c r="I271" s="174"/>
      <c r="J271" s="174"/>
      <c r="K271" s="174"/>
      <c r="L271" s="176"/>
      <c r="M271" s="176"/>
      <c r="N271" s="176"/>
      <c r="O271" s="177"/>
      <c r="P271" s="162" t="s">
        <v>1754</v>
      </c>
    </row>
    <row r="272" spans="1:16" s="3" customFormat="1" ht="25" x14ac:dyDescent="0.3">
      <c r="A272" s="114" t="s">
        <v>1245</v>
      </c>
      <c r="B272" s="132" t="s">
        <v>674</v>
      </c>
      <c r="C272" s="133"/>
      <c r="D272" s="117" t="s">
        <v>757</v>
      </c>
      <c r="E272" s="118" t="s">
        <v>268</v>
      </c>
      <c r="F272" s="119"/>
      <c r="G272" s="120" t="s">
        <v>709</v>
      </c>
      <c r="H272" s="121" t="s">
        <v>195</v>
      </c>
      <c r="I272" s="120" t="s">
        <v>689</v>
      </c>
      <c r="J272" s="120" t="s">
        <v>729</v>
      </c>
      <c r="K272" s="120"/>
      <c r="L272" s="122"/>
      <c r="M272" s="122"/>
      <c r="N272" s="122"/>
      <c r="O272" s="152"/>
      <c r="P272" s="120" t="s">
        <v>1754</v>
      </c>
    </row>
    <row r="273" spans="1:16" s="3" customFormat="1" ht="80.5" x14ac:dyDescent="0.3">
      <c r="A273" s="114" t="s">
        <v>1246</v>
      </c>
      <c r="B273" s="132" t="s">
        <v>475</v>
      </c>
      <c r="C273" s="133"/>
      <c r="D273" s="117" t="s">
        <v>1738</v>
      </c>
      <c r="E273" s="118" t="s">
        <v>53</v>
      </c>
      <c r="F273" s="119" t="s">
        <v>497</v>
      </c>
      <c r="G273" s="120" t="s">
        <v>709</v>
      </c>
      <c r="H273" s="121" t="s">
        <v>1739</v>
      </c>
      <c r="I273" s="120" t="s">
        <v>1496</v>
      </c>
      <c r="J273" s="120" t="s">
        <v>1497</v>
      </c>
      <c r="K273" s="120" t="s">
        <v>1498</v>
      </c>
      <c r="L273" s="122"/>
      <c r="M273" s="122">
        <v>250</v>
      </c>
      <c r="N273" s="122"/>
      <c r="O273" s="152"/>
      <c r="P273" s="120" t="s">
        <v>1754</v>
      </c>
    </row>
    <row r="274" spans="1:16" s="3" customFormat="1" ht="14" x14ac:dyDescent="0.3">
      <c r="A274" s="108" t="s">
        <v>1324</v>
      </c>
      <c r="B274" s="55" t="s">
        <v>493</v>
      </c>
      <c r="C274" s="95" t="s">
        <v>1055</v>
      </c>
      <c r="D274" s="172" t="s">
        <v>639</v>
      </c>
      <c r="E274" s="173"/>
      <c r="F274" s="173"/>
      <c r="G274" s="174"/>
      <c r="H274" s="175"/>
      <c r="I274" s="174"/>
      <c r="J274" s="174"/>
      <c r="K274" s="174"/>
      <c r="L274" s="176"/>
      <c r="M274" s="176"/>
      <c r="N274" s="176"/>
      <c r="O274" s="177"/>
      <c r="P274" s="162" t="s">
        <v>1754</v>
      </c>
    </row>
    <row r="275" spans="1:16" s="3" customFormat="1" ht="34.5" x14ac:dyDescent="0.3">
      <c r="A275" s="114" t="s">
        <v>1247</v>
      </c>
      <c r="B275" s="132" t="s">
        <v>492</v>
      </c>
      <c r="C275" s="133"/>
      <c r="D275" s="117" t="s">
        <v>895</v>
      </c>
      <c r="E275" s="118" t="s">
        <v>488</v>
      </c>
      <c r="F275" s="119" t="s">
        <v>46</v>
      </c>
      <c r="G275" s="120">
        <v>2026</v>
      </c>
      <c r="H275" s="121" t="s">
        <v>14</v>
      </c>
      <c r="I275" s="120" t="s">
        <v>1626</v>
      </c>
      <c r="J275" s="120" t="s">
        <v>1692</v>
      </c>
      <c r="K275" s="120"/>
      <c r="L275" s="122">
        <v>0</v>
      </c>
      <c r="M275" s="122">
        <v>8</v>
      </c>
      <c r="N275" s="122">
        <f t="shared" ref="N275:N280" si="2">M275</f>
        <v>8</v>
      </c>
      <c r="O275" s="152"/>
      <c r="P275" s="120" t="s">
        <v>1754</v>
      </c>
    </row>
    <row r="276" spans="1:16" s="3" customFormat="1" ht="40" x14ac:dyDescent="0.3">
      <c r="A276" s="114" t="s">
        <v>1248</v>
      </c>
      <c r="B276" s="132"/>
      <c r="C276" s="133"/>
      <c r="D276" s="117" t="s">
        <v>494</v>
      </c>
      <c r="E276" s="118" t="s">
        <v>488</v>
      </c>
      <c r="F276" s="119" t="s">
        <v>46</v>
      </c>
      <c r="G276" s="120" t="s">
        <v>709</v>
      </c>
      <c r="H276" s="121" t="s">
        <v>128</v>
      </c>
      <c r="I276" s="120" t="s">
        <v>1625</v>
      </c>
      <c r="J276" s="120" t="s">
        <v>1693</v>
      </c>
      <c r="K276" s="120" t="s">
        <v>711</v>
      </c>
      <c r="L276" s="122">
        <v>1000</v>
      </c>
      <c r="M276" s="122">
        <v>200</v>
      </c>
      <c r="N276" s="122">
        <f t="shared" si="2"/>
        <v>200</v>
      </c>
      <c r="O276" s="152" t="s">
        <v>1759</v>
      </c>
      <c r="P276" s="120" t="s">
        <v>1754</v>
      </c>
    </row>
    <row r="277" spans="1:16" s="3" customFormat="1" ht="40" x14ac:dyDescent="0.3">
      <c r="A277" s="114" t="s">
        <v>1249</v>
      </c>
      <c r="B277" s="132"/>
      <c r="C277" s="133"/>
      <c r="D277" s="117" t="s">
        <v>495</v>
      </c>
      <c r="E277" s="118" t="s">
        <v>488</v>
      </c>
      <c r="F277" s="119" t="s">
        <v>46</v>
      </c>
      <c r="G277" s="120">
        <v>2027</v>
      </c>
      <c r="H277" s="121" t="s">
        <v>498</v>
      </c>
      <c r="I277" s="120"/>
      <c r="J277" s="120" t="s">
        <v>706</v>
      </c>
      <c r="K277" s="120"/>
      <c r="L277" s="122"/>
      <c r="M277" s="122">
        <v>122</v>
      </c>
      <c r="N277" s="122">
        <f t="shared" si="2"/>
        <v>122</v>
      </c>
      <c r="O277" s="152" t="s">
        <v>1759</v>
      </c>
      <c r="P277" s="120" t="s">
        <v>1754</v>
      </c>
    </row>
    <row r="278" spans="1:16" s="3" customFormat="1" ht="14" x14ac:dyDescent="0.3">
      <c r="A278" s="108" t="s">
        <v>1325</v>
      </c>
      <c r="B278" s="55" t="s">
        <v>499</v>
      </c>
      <c r="C278" s="95" t="s">
        <v>1056</v>
      </c>
      <c r="D278" s="172" t="s">
        <v>1541</v>
      </c>
      <c r="E278" s="173"/>
      <c r="F278" s="173"/>
      <c r="G278" s="174"/>
      <c r="H278" s="175"/>
      <c r="I278" s="174"/>
      <c r="J278" s="174"/>
      <c r="K278" s="174"/>
      <c r="L278" s="176"/>
      <c r="M278" s="176"/>
      <c r="N278" s="176"/>
      <c r="O278" s="177"/>
      <c r="P278" s="162" t="s">
        <v>1754</v>
      </c>
    </row>
    <row r="279" spans="1:16" s="3" customFormat="1" ht="40" x14ac:dyDescent="0.3">
      <c r="A279" s="114" t="s">
        <v>1250</v>
      </c>
      <c r="B279" s="132" t="s">
        <v>500</v>
      </c>
      <c r="C279" s="133"/>
      <c r="D279" s="117" t="s">
        <v>501</v>
      </c>
      <c r="E279" s="118" t="s">
        <v>488</v>
      </c>
      <c r="F279" s="119" t="s">
        <v>502</v>
      </c>
      <c r="G279" s="120" t="s">
        <v>896</v>
      </c>
      <c r="H279" s="121" t="s">
        <v>503</v>
      </c>
      <c r="I279" s="120" t="s">
        <v>1627</v>
      </c>
      <c r="J279" s="120" t="s">
        <v>1694</v>
      </c>
      <c r="K279" s="120" t="s">
        <v>711</v>
      </c>
      <c r="L279" s="122">
        <v>3000</v>
      </c>
      <c r="M279" s="122">
        <v>10600</v>
      </c>
      <c r="N279" s="122">
        <f t="shared" si="2"/>
        <v>10600</v>
      </c>
      <c r="O279" s="152" t="s">
        <v>1759</v>
      </c>
      <c r="P279" s="120" t="s">
        <v>1754</v>
      </c>
    </row>
    <row r="280" spans="1:16" s="3" customFormat="1" ht="40" x14ac:dyDescent="0.3">
      <c r="A280" s="114" t="s">
        <v>1251</v>
      </c>
      <c r="B280" s="132" t="s">
        <v>504</v>
      </c>
      <c r="C280" s="133"/>
      <c r="D280" s="117" t="s">
        <v>505</v>
      </c>
      <c r="E280" s="118" t="s">
        <v>488</v>
      </c>
      <c r="F280" s="119" t="s">
        <v>506</v>
      </c>
      <c r="G280" s="120" t="s">
        <v>896</v>
      </c>
      <c r="H280" s="121" t="s">
        <v>39</v>
      </c>
      <c r="I280" s="120" t="s">
        <v>1628</v>
      </c>
      <c r="J280" s="120" t="s">
        <v>838</v>
      </c>
      <c r="K280" s="120" t="s">
        <v>711</v>
      </c>
      <c r="L280" s="122">
        <v>3000</v>
      </c>
      <c r="M280" s="122">
        <v>8550</v>
      </c>
      <c r="N280" s="122">
        <f t="shared" si="2"/>
        <v>8550</v>
      </c>
      <c r="O280" s="152" t="s">
        <v>1759</v>
      </c>
      <c r="P280" s="120" t="s">
        <v>1754</v>
      </c>
    </row>
    <row r="281" spans="1:16" s="3" customFormat="1" ht="90" x14ac:dyDescent="0.3">
      <c r="A281" s="114" t="s">
        <v>1252</v>
      </c>
      <c r="B281" s="132" t="s">
        <v>675</v>
      </c>
      <c r="C281" s="133"/>
      <c r="D281" s="117" t="s">
        <v>507</v>
      </c>
      <c r="E281" s="118" t="s">
        <v>488</v>
      </c>
      <c r="F281" s="119" t="s">
        <v>5</v>
      </c>
      <c r="G281" s="120" t="s">
        <v>896</v>
      </c>
      <c r="H281" s="121" t="s">
        <v>508</v>
      </c>
      <c r="I281" s="120" t="s">
        <v>1629</v>
      </c>
      <c r="J281" s="120" t="s">
        <v>839</v>
      </c>
      <c r="K281" s="120" t="s">
        <v>1746</v>
      </c>
      <c r="L281" s="122">
        <f>1200+3186</f>
        <v>4386</v>
      </c>
      <c r="M281" s="122">
        <f>221+N281</f>
        <v>5134</v>
      </c>
      <c r="N281" s="122">
        <f>2400+2513</f>
        <v>4913</v>
      </c>
      <c r="O281" s="152" t="s">
        <v>1760</v>
      </c>
      <c r="P281" s="120" t="s">
        <v>1754</v>
      </c>
    </row>
    <row r="282" spans="1:16" s="3" customFormat="1" ht="37.5" x14ac:dyDescent="0.3">
      <c r="A282" s="114" t="s">
        <v>1253</v>
      </c>
      <c r="B282" s="132" t="s">
        <v>412</v>
      </c>
      <c r="C282" s="133"/>
      <c r="D282" s="117" t="s">
        <v>698</v>
      </c>
      <c r="E282" s="118" t="s">
        <v>268</v>
      </c>
      <c r="F282" s="119" t="s">
        <v>699</v>
      </c>
      <c r="G282" s="120">
        <v>2028</v>
      </c>
      <c r="H282" s="121" t="s">
        <v>304</v>
      </c>
      <c r="I282" s="120"/>
      <c r="J282" s="120"/>
      <c r="K282" s="120"/>
      <c r="L282" s="122"/>
      <c r="M282" s="122"/>
      <c r="N282" s="122"/>
      <c r="O282" s="152"/>
      <c r="P282" s="120" t="s">
        <v>1754</v>
      </c>
    </row>
    <row r="283" spans="1:16" s="3" customFormat="1" ht="34.5" x14ac:dyDescent="0.3">
      <c r="A283" s="114" t="s">
        <v>1254</v>
      </c>
      <c r="B283" s="115" t="s">
        <v>509</v>
      </c>
      <c r="C283" s="116"/>
      <c r="D283" s="117" t="s">
        <v>510</v>
      </c>
      <c r="E283" s="118" t="s">
        <v>488</v>
      </c>
      <c r="F283" s="119" t="s">
        <v>511</v>
      </c>
      <c r="G283" s="120">
        <v>2027</v>
      </c>
      <c r="H283" s="121" t="s">
        <v>42</v>
      </c>
      <c r="I283" s="120" t="s">
        <v>1630</v>
      </c>
      <c r="J283" s="120" t="s">
        <v>840</v>
      </c>
      <c r="K283" s="120" t="s">
        <v>711</v>
      </c>
      <c r="L283" s="122">
        <v>0</v>
      </c>
      <c r="M283" s="122">
        <v>100</v>
      </c>
      <c r="N283" s="122">
        <f t="shared" ref="N283:N288" si="3">M283</f>
        <v>100</v>
      </c>
      <c r="O283" s="152"/>
      <c r="P283" s="120" t="s">
        <v>1754</v>
      </c>
    </row>
    <row r="284" spans="1:16" s="3" customFormat="1" ht="14" x14ac:dyDescent="0.3">
      <c r="A284" s="108" t="s">
        <v>1326</v>
      </c>
      <c r="B284" s="55" t="s">
        <v>512</v>
      </c>
      <c r="C284" s="95" t="s">
        <v>1056</v>
      </c>
      <c r="D284" s="172" t="s">
        <v>1542</v>
      </c>
      <c r="E284" s="173"/>
      <c r="F284" s="173"/>
      <c r="G284" s="174"/>
      <c r="H284" s="175"/>
      <c r="I284" s="174"/>
      <c r="J284" s="174"/>
      <c r="K284" s="174"/>
      <c r="L284" s="176"/>
      <c r="M284" s="176"/>
      <c r="N284" s="176"/>
      <c r="O284" s="177"/>
      <c r="P284" s="162" t="s">
        <v>1754</v>
      </c>
    </row>
    <row r="285" spans="1:16" s="3" customFormat="1" ht="40" x14ac:dyDescent="0.3">
      <c r="A285" s="114" t="s">
        <v>1255</v>
      </c>
      <c r="B285" s="132" t="s">
        <v>514</v>
      </c>
      <c r="C285" s="133"/>
      <c r="D285" s="117" t="s">
        <v>513</v>
      </c>
      <c r="E285" s="118" t="s">
        <v>488</v>
      </c>
      <c r="F285" s="119" t="s">
        <v>46</v>
      </c>
      <c r="G285" s="120">
        <v>2030</v>
      </c>
      <c r="H285" s="121" t="s">
        <v>122</v>
      </c>
      <c r="I285" s="120" t="s">
        <v>1623</v>
      </c>
      <c r="J285" s="120" t="s">
        <v>1747</v>
      </c>
      <c r="K285" s="120" t="s">
        <v>711</v>
      </c>
      <c r="L285" s="122"/>
      <c r="M285" s="122">
        <v>10</v>
      </c>
      <c r="N285" s="122">
        <f t="shared" si="3"/>
        <v>10</v>
      </c>
      <c r="O285" s="152" t="s">
        <v>1759</v>
      </c>
      <c r="P285" s="120" t="s">
        <v>1754</v>
      </c>
    </row>
    <row r="286" spans="1:16" s="3" customFormat="1" ht="40" x14ac:dyDescent="0.3">
      <c r="A286" s="114" t="s">
        <v>1256</v>
      </c>
      <c r="B286" s="132" t="s">
        <v>517</v>
      </c>
      <c r="C286" s="133"/>
      <c r="D286" s="117" t="s">
        <v>515</v>
      </c>
      <c r="E286" s="118" t="s">
        <v>488</v>
      </c>
      <c r="F286" s="119" t="s">
        <v>516</v>
      </c>
      <c r="G286" s="120">
        <v>2030</v>
      </c>
      <c r="H286" s="121" t="s">
        <v>122</v>
      </c>
      <c r="I286" s="120" t="s">
        <v>1631</v>
      </c>
      <c r="J286" s="120" t="s">
        <v>833</v>
      </c>
      <c r="K286" s="120"/>
      <c r="L286" s="122">
        <v>0</v>
      </c>
      <c r="M286" s="122">
        <v>1000</v>
      </c>
      <c r="N286" s="122">
        <f t="shared" si="3"/>
        <v>1000</v>
      </c>
      <c r="O286" s="152" t="s">
        <v>1759</v>
      </c>
      <c r="P286" s="120" t="s">
        <v>1754</v>
      </c>
    </row>
    <row r="287" spans="1:16" s="3" customFormat="1" ht="40" x14ac:dyDescent="0.3">
      <c r="A287" s="114" t="s">
        <v>1257</v>
      </c>
      <c r="B287" s="132" t="s">
        <v>519</v>
      </c>
      <c r="C287" s="133"/>
      <c r="D287" s="117" t="s">
        <v>897</v>
      </c>
      <c r="E287" s="118" t="s">
        <v>488</v>
      </c>
      <c r="F287" s="119" t="s">
        <v>518</v>
      </c>
      <c r="G287" s="120" t="s">
        <v>709</v>
      </c>
      <c r="H287" s="121" t="s">
        <v>122</v>
      </c>
      <c r="I287" s="120" t="s">
        <v>1632</v>
      </c>
      <c r="J287" s="120" t="s">
        <v>833</v>
      </c>
      <c r="K287" s="120"/>
      <c r="L287" s="122"/>
      <c r="M287" s="122">
        <v>900</v>
      </c>
      <c r="N287" s="122">
        <f t="shared" si="3"/>
        <v>900</v>
      </c>
      <c r="O287" s="152" t="s">
        <v>1759</v>
      </c>
      <c r="P287" s="120" t="s">
        <v>1754</v>
      </c>
    </row>
    <row r="288" spans="1:16" s="3" customFormat="1" ht="40" x14ac:dyDescent="0.3">
      <c r="A288" s="114" t="s">
        <v>1258</v>
      </c>
      <c r="B288" s="132" t="s">
        <v>702</v>
      </c>
      <c r="C288" s="133"/>
      <c r="D288" s="117" t="s">
        <v>521</v>
      </c>
      <c r="E288" s="118" t="s">
        <v>488</v>
      </c>
      <c r="F288" s="119" t="s">
        <v>520</v>
      </c>
      <c r="G288" s="120">
        <v>2030</v>
      </c>
      <c r="H288" s="121" t="s">
        <v>14</v>
      </c>
      <c r="I288" s="120" t="s">
        <v>1632</v>
      </c>
      <c r="J288" s="120" t="s">
        <v>1633</v>
      </c>
      <c r="K288" s="120" t="s">
        <v>711</v>
      </c>
      <c r="L288" s="122"/>
      <c r="M288" s="122">
        <v>900</v>
      </c>
      <c r="N288" s="122">
        <f t="shared" si="3"/>
        <v>900</v>
      </c>
      <c r="O288" s="152" t="s">
        <v>1761</v>
      </c>
      <c r="P288" s="120" t="s">
        <v>1754</v>
      </c>
    </row>
    <row r="289" spans="1:16" s="3" customFormat="1" ht="14" x14ac:dyDescent="0.3">
      <c r="A289" s="108" t="s">
        <v>1327</v>
      </c>
      <c r="B289" s="55" t="s">
        <v>483</v>
      </c>
      <c r="C289" s="95" t="s">
        <v>1055</v>
      </c>
      <c r="D289" s="172" t="s">
        <v>1543</v>
      </c>
      <c r="E289" s="173"/>
      <c r="F289" s="173"/>
      <c r="G289" s="174"/>
      <c r="H289" s="175"/>
      <c r="I289" s="174"/>
      <c r="J289" s="174"/>
      <c r="K289" s="174"/>
      <c r="L289" s="176"/>
      <c r="M289" s="176"/>
      <c r="N289" s="176"/>
      <c r="O289" s="177"/>
      <c r="P289" s="162" t="s">
        <v>1754</v>
      </c>
    </row>
    <row r="290" spans="1:16" s="3" customFormat="1" ht="26" x14ac:dyDescent="0.3">
      <c r="A290" s="114" t="s">
        <v>1259</v>
      </c>
      <c r="B290" s="132" t="s">
        <v>482</v>
      </c>
      <c r="C290" s="133"/>
      <c r="D290" s="117" t="s">
        <v>898</v>
      </c>
      <c r="E290" s="118" t="s">
        <v>53</v>
      </c>
      <c r="F290" s="119" t="s">
        <v>7</v>
      </c>
      <c r="G290" s="120" t="s">
        <v>830</v>
      </c>
      <c r="H290" s="121" t="s">
        <v>122</v>
      </c>
      <c r="I290" s="120" t="s">
        <v>1515</v>
      </c>
      <c r="J290" s="120"/>
      <c r="K290" s="120"/>
      <c r="L290" s="122"/>
      <c r="M290" s="122"/>
      <c r="N290" s="122"/>
      <c r="O290" s="152"/>
      <c r="P290" s="120" t="s">
        <v>1754</v>
      </c>
    </row>
    <row r="291" spans="1:16" s="3" customFormat="1" ht="69" x14ac:dyDescent="0.3">
      <c r="A291" s="114" t="s">
        <v>1260</v>
      </c>
      <c r="B291" s="115" t="s">
        <v>676</v>
      </c>
      <c r="C291" s="116"/>
      <c r="D291" s="117" t="s">
        <v>522</v>
      </c>
      <c r="E291" s="118" t="s">
        <v>46</v>
      </c>
      <c r="F291" s="119" t="s">
        <v>523</v>
      </c>
      <c r="G291" s="120" t="s">
        <v>709</v>
      </c>
      <c r="H291" s="121" t="s">
        <v>122</v>
      </c>
      <c r="I291" s="120" t="s">
        <v>1499</v>
      </c>
      <c r="J291" s="120" t="s">
        <v>1500</v>
      </c>
      <c r="K291" s="120" t="s">
        <v>1501</v>
      </c>
      <c r="L291" s="122">
        <v>1</v>
      </c>
      <c r="M291" s="122">
        <f>8+N291</f>
        <v>73</v>
      </c>
      <c r="N291" s="122">
        <v>65</v>
      </c>
      <c r="O291" s="152" t="s">
        <v>1456</v>
      </c>
      <c r="P291" s="120" t="s">
        <v>1754</v>
      </c>
    </row>
    <row r="292" spans="1:16" s="163" customFormat="1" ht="25" customHeight="1" x14ac:dyDescent="0.35">
      <c r="A292" s="164" t="s">
        <v>524</v>
      </c>
      <c r="B292" s="227"/>
      <c r="C292" s="228"/>
      <c r="D292" s="181" t="s">
        <v>652</v>
      </c>
      <c r="E292" s="182"/>
      <c r="F292" s="182"/>
      <c r="G292" s="182"/>
      <c r="H292" s="182"/>
      <c r="I292" s="183"/>
      <c r="J292" s="183"/>
      <c r="K292" s="183"/>
      <c r="L292" s="184"/>
      <c r="M292" s="184"/>
      <c r="N292" s="184"/>
      <c r="O292" s="215"/>
      <c r="P292" s="216"/>
    </row>
    <row r="293" spans="1:16" s="3" customFormat="1" ht="14" x14ac:dyDescent="0.3">
      <c r="A293" s="108" t="s">
        <v>1307</v>
      </c>
      <c r="B293" s="55" t="s">
        <v>525</v>
      </c>
      <c r="C293" s="95" t="s">
        <v>1057</v>
      </c>
      <c r="D293" s="172" t="s">
        <v>993</v>
      </c>
      <c r="E293" s="173"/>
      <c r="F293" s="173"/>
      <c r="G293" s="174"/>
      <c r="H293" s="175"/>
      <c r="I293" s="174"/>
      <c r="J293" s="174"/>
      <c r="K293" s="174"/>
      <c r="L293" s="176"/>
      <c r="M293" s="176"/>
      <c r="N293" s="176"/>
      <c r="O293" s="177"/>
      <c r="P293" s="162" t="s">
        <v>1755</v>
      </c>
    </row>
    <row r="294" spans="1:16" s="3" customFormat="1" ht="37.5" x14ac:dyDescent="0.3">
      <c r="A294" s="114" t="s">
        <v>1261</v>
      </c>
      <c r="B294" s="115" t="s">
        <v>526</v>
      </c>
      <c r="C294" s="116"/>
      <c r="D294" s="136" t="s">
        <v>527</v>
      </c>
      <c r="E294" s="118" t="s">
        <v>46</v>
      </c>
      <c r="F294" s="119" t="s">
        <v>528</v>
      </c>
      <c r="G294" s="120" t="s">
        <v>829</v>
      </c>
      <c r="H294" s="121" t="s">
        <v>177</v>
      </c>
      <c r="I294" s="120"/>
      <c r="J294" s="120" t="s">
        <v>841</v>
      </c>
      <c r="K294" s="120"/>
      <c r="L294" s="122"/>
      <c r="M294" s="122"/>
      <c r="N294" s="122"/>
      <c r="O294" s="152" t="s">
        <v>1553</v>
      </c>
      <c r="P294" s="120" t="s">
        <v>1755</v>
      </c>
    </row>
    <row r="295" spans="1:16" s="3" customFormat="1" ht="37.5" x14ac:dyDescent="0.3">
      <c r="A295" s="114" t="s">
        <v>1262</v>
      </c>
      <c r="B295" s="115" t="s">
        <v>529</v>
      </c>
      <c r="C295" s="116"/>
      <c r="D295" s="136" t="s">
        <v>530</v>
      </c>
      <c r="E295" s="118" t="s">
        <v>46</v>
      </c>
      <c r="F295" s="119" t="s">
        <v>1695</v>
      </c>
      <c r="G295" s="120">
        <v>2030</v>
      </c>
      <c r="H295" s="121" t="s">
        <v>122</v>
      </c>
      <c r="I295" s="120"/>
      <c r="J295" s="120" t="s">
        <v>841</v>
      </c>
      <c r="K295" s="120"/>
      <c r="L295" s="122"/>
      <c r="M295" s="122"/>
      <c r="N295" s="122"/>
      <c r="O295" s="152" t="s">
        <v>1553</v>
      </c>
      <c r="P295" s="120" t="s">
        <v>1755</v>
      </c>
    </row>
    <row r="296" spans="1:16" s="3" customFormat="1" ht="14" x14ac:dyDescent="0.3">
      <c r="A296" s="108" t="s">
        <v>1308</v>
      </c>
      <c r="B296" s="55" t="s">
        <v>531</v>
      </c>
      <c r="C296" s="95" t="s">
        <v>1057</v>
      </c>
      <c r="D296" s="178" t="s">
        <v>994</v>
      </c>
      <c r="E296" s="173"/>
      <c r="F296" s="173"/>
      <c r="G296" s="174"/>
      <c r="H296" s="175"/>
      <c r="I296" s="174"/>
      <c r="J296" s="174"/>
      <c r="K296" s="174"/>
      <c r="L296" s="176"/>
      <c r="M296" s="176"/>
      <c r="N296" s="176"/>
      <c r="O296" s="177"/>
      <c r="P296" s="162" t="s">
        <v>1756</v>
      </c>
    </row>
    <row r="297" spans="1:16" s="3" customFormat="1" ht="14" x14ac:dyDescent="0.3">
      <c r="A297" s="114" t="s">
        <v>1263</v>
      </c>
      <c r="B297" s="115" t="s">
        <v>532</v>
      </c>
      <c r="C297" s="116"/>
      <c r="D297" s="136" t="s">
        <v>1654</v>
      </c>
      <c r="E297" s="118" t="s">
        <v>46</v>
      </c>
      <c r="F297" s="119" t="s">
        <v>1653</v>
      </c>
      <c r="G297" s="120" t="s">
        <v>709</v>
      </c>
      <c r="H297" s="121" t="s">
        <v>19</v>
      </c>
      <c r="I297" s="120"/>
      <c r="J297" s="120" t="s">
        <v>841</v>
      </c>
      <c r="K297" s="120"/>
      <c r="L297" s="122"/>
      <c r="M297" s="122"/>
      <c r="N297" s="122"/>
      <c r="O297" s="152"/>
      <c r="P297" s="120" t="s">
        <v>1756</v>
      </c>
    </row>
    <row r="298" spans="1:16" s="3" customFormat="1" ht="14" x14ac:dyDescent="0.3">
      <c r="A298" s="108" t="s">
        <v>1309</v>
      </c>
      <c r="B298" s="55" t="s">
        <v>533</v>
      </c>
      <c r="C298" s="95" t="s">
        <v>1057</v>
      </c>
      <c r="D298" s="178" t="s">
        <v>995</v>
      </c>
      <c r="E298" s="179"/>
      <c r="F298" s="179"/>
      <c r="G298" s="174"/>
      <c r="H298" s="180"/>
      <c r="I298" s="174"/>
      <c r="J298" s="174"/>
      <c r="K298" s="174"/>
      <c r="L298" s="176"/>
      <c r="M298" s="176"/>
      <c r="N298" s="176"/>
      <c r="O298" s="177"/>
      <c r="P298" s="162" t="s">
        <v>1754</v>
      </c>
    </row>
    <row r="299" spans="1:16" s="3" customFormat="1" ht="25" x14ac:dyDescent="0.3">
      <c r="A299" s="114" t="s">
        <v>1264</v>
      </c>
      <c r="B299" s="115" t="s">
        <v>534</v>
      </c>
      <c r="C299" s="116"/>
      <c r="D299" s="126" t="s">
        <v>535</v>
      </c>
      <c r="E299" s="135" t="s">
        <v>46</v>
      </c>
      <c r="F299" s="127" t="s">
        <v>364</v>
      </c>
      <c r="G299" s="120" t="s">
        <v>709</v>
      </c>
      <c r="H299" s="128" t="s">
        <v>94</v>
      </c>
      <c r="I299" s="120"/>
      <c r="J299" s="120" t="s">
        <v>825</v>
      </c>
      <c r="K299" s="120"/>
      <c r="L299" s="122"/>
      <c r="M299" s="122"/>
      <c r="N299" s="122"/>
      <c r="O299" s="152"/>
      <c r="P299" s="120" t="s">
        <v>1754</v>
      </c>
    </row>
    <row r="300" spans="1:16" s="3" customFormat="1" ht="62.5" x14ac:dyDescent="0.3">
      <c r="A300" s="114" t="s">
        <v>1265</v>
      </c>
      <c r="B300" s="115" t="s">
        <v>536</v>
      </c>
      <c r="C300" s="116"/>
      <c r="D300" s="126" t="s">
        <v>537</v>
      </c>
      <c r="E300" s="135" t="s">
        <v>538</v>
      </c>
      <c r="F300" s="127" t="s">
        <v>1575</v>
      </c>
      <c r="G300" s="120">
        <v>2026</v>
      </c>
      <c r="H300" s="128" t="s">
        <v>122</v>
      </c>
      <c r="I300" s="120" t="s">
        <v>1502</v>
      </c>
      <c r="J300" s="120" t="s">
        <v>1636</v>
      </c>
      <c r="K300" s="120" t="s">
        <v>711</v>
      </c>
      <c r="L300" s="122">
        <v>10</v>
      </c>
      <c r="M300" s="122"/>
      <c r="N300" s="122"/>
      <c r="O300" s="152"/>
      <c r="P300" s="120" t="s">
        <v>1754</v>
      </c>
    </row>
    <row r="301" spans="1:16" s="3" customFormat="1" ht="37.5" x14ac:dyDescent="0.3">
      <c r="A301" s="114" t="s">
        <v>1266</v>
      </c>
      <c r="B301" s="115" t="s">
        <v>539</v>
      </c>
      <c r="C301" s="116"/>
      <c r="D301" s="126" t="s">
        <v>1740</v>
      </c>
      <c r="E301" s="135" t="s">
        <v>46</v>
      </c>
      <c r="F301" s="127" t="s">
        <v>1656</v>
      </c>
      <c r="G301" s="120" t="s">
        <v>709</v>
      </c>
      <c r="H301" s="128" t="s">
        <v>148</v>
      </c>
      <c r="I301" s="120"/>
      <c r="J301" s="120" t="s">
        <v>1655</v>
      </c>
      <c r="K301" s="120" t="s">
        <v>711</v>
      </c>
      <c r="L301" s="122"/>
      <c r="M301" s="122"/>
      <c r="N301" s="122"/>
      <c r="O301" s="152"/>
      <c r="P301" s="120" t="s">
        <v>1754</v>
      </c>
    </row>
    <row r="302" spans="1:16" s="3" customFormat="1" ht="14" x14ac:dyDescent="0.3">
      <c r="A302" s="108" t="s">
        <v>1310</v>
      </c>
      <c r="B302" s="55" t="s">
        <v>540</v>
      </c>
      <c r="C302" s="95" t="s">
        <v>1058</v>
      </c>
      <c r="D302" s="178" t="s">
        <v>996</v>
      </c>
      <c r="E302" s="179"/>
      <c r="F302" s="179"/>
      <c r="G302" s="174"/>
      <c r="H302" s="180"/>
      <c r="I302" s="174"/>
      <c r="J302" s="174"/>
      <c r="K302" s="174"/>
      <c r="L302" s="176"/>
      <c r="M302" s="176"/>
      <c r="N302" s="176"/>
      <c r="O302" s="177"/>
      <c r="P302" s="162" t="s">
        <v>1754</v>
      </c>
    </row>
    <row r="303" spans="1:16" s="3" customFormat="1" ht="50" x14ac:dyDescent="0.3">
      <c r="A303" s="114" t="s">
        <v>1267</v>
      </c>
      <c r="B303" s="115" t="s">
        <v>677</v>
      </c>
      <c r="C303" s="116"/>
      <c r="D303" s="136" t="s">
        <v>541</v>
      </c>
      <c r="E303" s="118" t="s">
        <v>46</v>
      </c>
      <c r="F303" s="119" t="s">
        <v>1696</v>
      </c>
      <c r="G303" s="120" t="s">
        <v>709</v>
      </c>
      <c r="H303" s="121" t="s">
        <v>14</v>
      </c>
      <c r="I303" s="120"/>
      <c r="J303" s="120" t="s">
        <v>771</v>
      </c>
      <c r="K303" s="120"/>
      <c r="L303" s="122"/>
      <c r="M303" s="122"/>
      <c r="N303" s="122"/>
      <c r="O303" s="152" t="s">
        <v>1553</v>
      </c>
      <c r="P303" s="120" t="s">
        <v>1754</v>
      </c>
    </row>
    <row r="304" spans="1:16" s="3" customFormat="1" ht="57.5" x14ac:dyDescent="0.3">
      <c r="A304" s="114" t="s">
        <v>1268</v>
      </c>
      <c r="B304" s="115" t="s">
        <v>655</v>
      </c>
      <c r="C304" s="116"/>
      <c r="D304" s="136" t="s">
        <v>542</v>
      </c>
      <c r="E304" s="118" t="s">
        <v>46</v>
      </c>
      <c r="F304" s="119" t="s">
        <v>235</v>
      </c>
      <c r="G304" s="120" t="s">
        <v>709</v>
      </c>
      <c r="H304" s="121" t="s">
        <v>10</v>
      </c>
      <c r="I304" s="120" t="s">
        <v>1503</v>
      </c>
      <c r="J304" s="120" t="s">
        <v>789</v>
      </c>
      <c r="K304" s="120" t="s">
        <v>711</v>
      </c>
      <c r="L304" s="122">
        <v>116</v>
      </c>
      <c r="M304" s="122"/>
      <c r="N304" s="122"/>
      <c r="O304" s="152" t="s">
        <v>1553</v>
      </c>
      <c r="P304" s="120" t="s">
        <v>1754</v>
      </c>
    </row>
    <row r="305" spans="1:16" s="3" customFormat="1" ht="37.5" x14ac:dyDescent="0.3">
      <c r="A305" s="114" t="s">
        <v>1269</v>
      </c>
      <c r="B305" s="115" t="s">
        <v>543</v>
      </c>
      <c r="C305" s="116"/>
      <c r="D305" s="136" t="s">
        <v>544</v>
      </c>
      <c r="E305" s="118" t="s">
        <v>46</v>
      </c>
      <c r="F305" s="119" t="s">
        <v>545</v>
      </c>
      <c r="G305" s="120">
        <v>2030</v>
      </c>
      <c r="H305" s="121" t="s">
        <v>14</v>
      </c>
      <c r="I305" s="120"/>
      <c r="J305" s="120" t="s">
        <v>770</v>
      </c>
      <c r="K305" s="120"/>
      <c r="L305" s="122"/>
      <c r="M305" s="122"/>
      <c r="N305" s="122"/>
      <c r="O305" s="152" t="s">
        <v>1558</v>
      </c>
      <c r="P305" s="120" t="s">
        <v>1754</v>
      </c>
    </row>
    <row r="306" spans="1:16" s="3" customFormat="1" ht="14" x14ac:dyDescent="0.3">
      <c r="A306" s="114" t="s">
        <v>1270</v>
      </c>
      <c r="B306" s="115" t="s">
        <v>546</v>
      </c>
      <c r="C306" s="116"/>
      <c r="D306" s="136" t="s">
        <v>547</v>
      </c>
      <c r="E306" s="118" t="s">
        <v>46</v>
      </c>
      <c r="F306" s="119" t="s">
        <v>7</v>
      </c>
      <c r="G306" s="120">
        <v>2030</v>
      </c>
      <c r="H306" s="121" t="s">
        <v>74</v>
      </c>
      <c r="I306" s="120"/>
      <c r="J306" s="120" t="s">
        <v>706</v>
      </c>
      <c r="K306" s="120"/>
      <c r="L306" s="122"/>
      <c r="M306" s="122"/>
      <c r="N306" s="122"/>
      <c r="O306" s="152" t="s">
        <v>1558</v>
      </c>
      <c r="P306" s="120" t="s">
        <v>1754</v>
      </c>
    </row>
    <row r="307" spans="1:16" s="3" customFormat="1" ht="30" x14ac:dyDescent="0.3">
      <c r="A307" s="114" t="s">
        <v>1271</v>
      </c>
      <c r="B307" s="115" t="s">
        <v>656</v>
      </c>
      <c r="C307" s="116"/>
      <c r="D307" s="136" t="s">
        <v>758</v>
      </c>
      <c r="E307" s="118" t="s">
        <v>46</v>
      </c>
      <c r="F307" s="119" t="s">
        <v>548</v>
      </c>
      <c r="G307" s="120" t="s">
        <v>709</v>
      </c>
      <c r="H307" s="121" t="s">
        <v>759</v>
      </c>
      <c r="I307" s="120" t="s">
        <v>1504</v>
      </c>
      <c r="J307" s="120" t="s">
        <v>1532</v>
      </c>
      <c r="K307" s="120" t="s">
        <v>711</v>
      </c>
      <c r="L307" s="122">
        <v>4000</v>
      </c>
      <c r="M307" s="122"/>
      <c r="N307" s="122"/>
      <c r="O307" s="152" t="s">
        <v>1505</v>
      </c>
      <c r="P307" s="120" t="s">
        <v>1754</v>
      </c>
    </row>
    <row r="308" spans="1:16" s="3" customFormat="1" ht="25" x14ac:dyDescent="0.3">
      <c r="A308" s="114" t="s">
        <v>1272</v>
      </c>
      <c r="B308" s="115" t="s">
        <v>549</v>
      </c>
      <c r="C308" s="116"/>
      <c r="D308" s="136" t="s">
        <v>550</v>
      </c>
      <c r="E308" s="118" t="s">
        <v>46</v>
      </c>
      <c r="F308" s="119" t="s">
        <v>235</v>
      </c>
      <c r="G308" s="120" t="s">
        <v>709</v>
      </c>
      <c r="H308" s="121" t="s">
        <v>122</v>
      </c>
      <c r="I308" s="120" t="s">
        <v>1506</v>
      </c>
      <c r="J308" s="120" t="s">
        <v>1533</v>
      </c>
      <c r="K308" s="120" t="s">
        <v>711</v>
      </c>
      <c r="L308" s="122">
        <v>30</v>
      </c>
      <c r="M308" s="122"/>
      <c r="N308" s="122"/>
      <c r="O308" s="152" t="s">
        <v>1558</v>
      </c>
      <c r="P308" s="120" t="s">
        <v>1754</v>
      </c>
    </row>
    <row r="309" spans="1:16" s="3" customFormat="1" ht="25" x14ac:dyDescent="0.3">
      <c r="A309" s="114" t="s">
        <v>1273</v>
      </c>
      <c r="B309" s="115" t="s">
        <v>551</v>
      </c>
      <c r="C309" s="116"/>
      <c r="D309" s="136" t="s">
        <v>552</v>
      </c>
      <c r="E309" s="118" t="s">
        <v>46</v>
      </c>
      <c r="F309" s="119"/>
      <c r="G309" s="120">
        <v>2030</v>
      </c>
      <c r="H309" s="121" t="s">
        <v>553</v>
      </c>
      <c r="I309" s="120"/>
      <c r="J309" s="120" t="s">
        <v>706</v>
      </c>
      <c r="K309" s="120"/>
      <c r="L309" s="122"/>
      <c r="M309" s="122"/>
      <c r="N309" s="122"/>
      <c r="O309" s="152"/>
      <c r="P309" s="120" t="s">
        <v>1754</v>
      </c>
    </row>
    <row r="310" spans="1:16" s="3" customFormat="1" ht="14" x14ac:dyDescent="0.3">
      <c r="A310" s="108" t="s">
        <v>1311</v>
      </c>
      <c r="B310" s="55" t="s">
        <v>554</v>
      </c>
      <c r="C310" s="95" t="s">
        <v>1058</v>
      </c>
      <c r="D310" s="172" t="s">
        <v>1452</v>
      </c>
      <c r="E310" s="173"/>
      <c r="F310" s="173"/>
      <c r="G310" s="174"/>
      <c r="H310" s="175"/>
      <c r="I310" s="174"/>
      <c r="J310" s="174"/>
      <c r="K310" s="174"/>
      <c r="L310" s="176"/>
      <c r="M310" s="176"/>
      <c r="N310" s="176"/>
      <c r="O310" s="177"/>
      <c r="P310" s="162" t="s">
        <v>1756</v>
      </c>
    </row>
    <row r="311" spans="1:16" s="3" customFormat="1" ht="23" x14ac:dyDescent="0.3">
      <c r="A311" s="114" t="s">
        <v>1274</v>
      </c>
      <c r="B311" s="115" t="s">
        <v>555</v>
      </c>
      <c r="C311" s="116"/>
      <c r="D311" s="136" t="s">
        <v>556</v>
      </c>
      <c r="E311" s="118" t="s">
        <v>46</v>
      </c>
      <c r="F311" s="119" t="s">
        <v>7</v>
      </c>
      <c r="G311" s="120" t="s">
        <v>709</v>
      </c>
      <c r="H311" s="121" t="s">
        <v>237</v>
      </c>
      <c r="I311" s="120" t="s">
        <v>1507</v>
      </c>
      <c r="J311" s="120" t="s">
        <v>765</v>
      </c>
      <c r="K311" s="120" t="s">
        <v>1660</v>
      </c>
      <c r="L311" s="122">
        <v>75</v>
      </c>
      <c r="M311" s="122">
        <f>N311</f>
        <v>50</v>
      </c>
      <c r="N311" s="122">
        <v>50</v>
      </c>
      <c r="O311" s="152" t="s">
        <v>1558</v>
      </c>
      <c r="P311" s="120" t="s">
        <v>1756</v>
      </c>
    </row>
    <row r="312" spans="1:16" s="3" customFormat="1" ht="14" x14ac:dyDescent="0.3">
      <c r="A312" s="108" t="s">
        <v>1312</v>
      </c>
      <c r="B312" s="55" t="s">
        <v>557</v>
      </c>
      <c r="C312" s="95" t="s">
        <v>1057</v>
      </c>
      <c r="D312" s="172" t="s">
        <v>1009</v>
      </c>
      <c r="E312" s="173"/>
      <c r="F312" s="173"/>
      <c r="G312" s="174"/>
      <c r="H312" s="175"/>
      <c r="I312" s="174"/>
      <c r="J312" s="174"/>
      <c r="K312" s="174"/>
      <c r="L312" s="176"/>
      <c r="M312" s="176"/>
      <c r="N312" s="176"/>
      <c r="O312" s="177"/>
      <c r="P312" s="162" t="s">
        <v>1754</v>
      </c>
    </row>
    <row r="313" spans="1:16" s="3" customFormat="1" ht="25" x14ac:dyDescent="0.3">
      <c r="A313" s="114" t="s">
        <v>1275</v>
      </c>
      <c r="B313" s="115" t="s">
        <v>558</v>
      </c>
      <c r="C313" s="116"/>
      <c r="D313" s="117" t="s">
        <v>1741</v>
      </c>
      <c r="E313" s="118" t="s">
        <v>7</v>
      </c>
      <c r="F313" s="119" t="s">
        <v>46</v>
      </c>
      <c r="G313" s="120">
        <v>2030</v>
      </c>
      <c r="H313" s="121" t="s">
        <v>462</v>
      </c>
      <c r="I313" s="120"/>
      <c r="J313" s="120" t="s">
        <v>769</v>
      </c>
      <c r="K313" s="120"/>
      <c r="L313" s="122"/>
      <c r="M313" s="122"/>
      <c r="N313" s="122"/>
      <c r="O313" s="152"/>
      <c r="P313" s="120" t="s">
        <v>1754</v>
      </c>
    </row>
    <row r="314" spans="1:16" s="3" customFormat="1" ht="14" x14ac:dyDescent="0.3">
      <c r="A314" s="108" t="s">
        <v>1313</v>
      </c>
      <c r="B314" s="55" t="s">
        <v>559</v>
      </c>
      <c r="C314" s="95" t="s">
        <v>1057</v>
      </c>
      <c r="D314" s="172" t="s">
        <v>1657</v>
      </c>
      <c r="E314" s="173"/>
      <c r="F314" s="173"/>
      <c r="G314" s="174"/>
      <c r="H314" s="175"/>
      <c r="I314" s="174"/>
      <c r="J314" s="174"/>
      <c r="K314" s="174"/>
      <c r="L314" s="176"/>
      <c r="M314" s="176"/>
      <c r="N314" s="176"/>
      <c r="O314" s="177"/>
      <c r="P314" s="162" t="s">
        <v>1755</v>
      </c>
    </row>
    <row r="315" spans="1:16" s="3" customFormat="1" ht="25" x14ac:dyDescent="0.3">
      <c r="A315" s="114" t="s">
        <v>1276</v>
      </c>
      <c r="B315" s="132" t="s">
        <v>560</v>
      </c>
      <c r="C315" s="133"/>
      <c r="D315" s="126" t="s">
        <v>1697</v>
      </c>
      <c r="E315" s="118" t="s">
        <v>46</v>
      </c>
      <c r="F315" s="119"/>
      <c r="G315" s="120">
        <v>2026</v>
      </c>
      <c r="H315" s="128" t="s">
        <v>42</v>
      </c>
      <c r="I315" s="120"/>
      <c r="J315" s="120" t="s">
        <v>770</v>
      </c>
      <c r="K315" s="120"/>
      <c r="L315" s="122"/>
      <c r="M315" s="122"/>
      <c r="N315" s="122"/>
      <c r="O315" s="152"/>
      <c r="P315" s="120" t="s">
        <v>1755</v>
      </c>
    </row>
    <row r="316" spans="1:16" s="3" customFormat="1" ht="25" x14ac:dyDescent="0.3">
      <c r="A316" s="114" t="s">
        <v>1277</v>
      </c>
      <c r="B316" s="132" t="s">
        <v>561</v>
      </c>
      <c r="C316" s="133"/>
      <c r="D316" s="126" t="s">
        <v>1698</v>
      </c>
      <c r="E316" s="135" t="s">
        <v>46</v>
      </c>
      <c r="F316" s="127" t="s">
        <v>7</v>
      </c>
      <c r="G316" s="120">
        <v>2030</v>
      </c>
      <c r="H316" s="128" t="s">
        <v>228</v>
      </c>
      <c r="I316" s="120"/>
      <c r="J316" s="120"/>
      <c r="K316" s="120"/>
      <c r="L316" s="122"/>
      <c r="M316" s="122"/>
      <c r="N316" s="122"/>
      <c r="O316" s="152"/>
      <c r="P316" s="120" t="s">
        <v>1755</v>
      </c>
    </row>
    <row r="317" spans="1:16" s="3" customFormat="1" ht="14" x14ac:dyDescent="0.3">
      <c r="A317" s="108" t="s">
        <v>1314</v>
      </c>
      <c r="B317" s="55" t="s">
        <v>562</v>
      </c>
      <c r="C317" s="95" t="s">
        <v>1057</v>
      </c>
      <c r="D317" s="172" t="s">
        <v>909</v>
      </c>
      <c r="E317" s="179"/>
      <c r="F317" s="179"/>
      <c r="G317" s="174"/>
      <c r="H317" s="180"/>
      <c r="I317" s="174"/>
      <c r="J317" s="174"/>
      <c r="K317" s="174"/>
      <c r="L317" s="176"/>
      <c r="M317" s="176"/>
      <c r="N317" s="176"/>
      <c r="O317" s="177"/>
      <c r="P317" s="162" t="s">
        <v>1755</v>
      </c>
    </row>
    <row r="318" spans="1:16" s="3" customFormat="1" ht="50" x14ac:dyDescent="0.3">
      <c r="A318" s="114" t="s">
        <v>1278</v>
      </c>
      <c r="B318" s="132" t="s">
        <v>563</v>
      </c>
      <c r="C318" s="133"/>
      <c r="D318" s="117" t="s">
        <v>899</v>
      </c>
      <c r="E318" s="135" t="s">
        <v>46</v>
      </c>
      <c r="F318" s="127" t="s">
        <v>900</v>
      </c>
      <c r="G318" s="120">
        <v>2030</v>
      </c>
      <c r="H318" s="128" t="s">
        <v>177</v>
      </c>
      <c r="I318" s="120" t="s">
        <v>797</v>
      </c>
      <c r="J318" s="120" t="s">
        <v>843</v>
      </c>
      <c r="K318" s="120"/>
      <c r="L318" s="122"/>
      <c r="M318" s="122"/>
      <c r="N318" s="122"/>
      <c r="O318" s="152"/>
      <c r="P318" s="120" t="s">
        <v>1755</v>
      </c>
    </row>
    <row r="319" spans="1:16" s="3" customFormat="1" ht="25" x14ac:dyDescent="0.3">
      <c r="A319" s="114" t="s">
        <v>1279</v>
      </c>
      <c r="B319" s="132" t="s">
        <v>678</v>
      </c>
      <c r="C319" s="133"/>
      <c r="D319" s="117" t="s">
        <v>901</v>
      </c>
      <c r="E319" s="135" t="s">
        <v>7</v>
      </c>
      <c r="F319" s="127" t="s">
        <v>902</v>
      </c>
      <c r="G319" s="120">
        <v>2028</v>
      </c>
      <c r="H319" s="128" t="s">
        <v>42</v>
      </c>
      <c r="I319" s="120"/>
      <c r="J319" s="120" t="s">
        <v>844</v>
      </c>
      <c r="K319" s="120"/>
      <c r="L319" s="122"/>
      <c r="M319" s="122"/>
      <c r="N319" s="122"/>
      <c r="O319" s="152"/>
      <c r="P319" s="120" t="s">
        <v>1755</v>
      </c>
    </row>
    <row r="320" spans="1:16" s="3" customFormat="1" ht="14" x14ac:dyDescent="0.3">
      <c r="A320" s="108" t="s">
        <v>1315</v>
      </c>
      <c r="B320" s="55" t="s">
        <v>564</v>
      </c>
      <c r="C320" s="95" t="s">
        <v>1059</v>
      </c>
      <c r="D320" s="178" t="s">
        <v>997</v>
      </c>
      <c r="E320" s="179"/>
      <c r="F320" s="179"/>
      <c r="G320" s="174"/>
      <c r="H320" s="180"/>
      <c r="I320" s="174"/>
      <c r="J320" s="174"/>
      <c r="K320" s="174"/>
      <c r="L320" s="176"/>
      <c r="M320" s="176"/>
      <c r="N320" s="176"/>
      <c r="O320" s="177"/>
      <c r="P320" s="162" t="s">
        <v>1754</v>
      </c>
    </row>
    <row r="321" spans="1:16" s="3" customFormat="1" ht="14" x14ac:dyDescent="0.3">
      <c r="A321" s="114"/>
      <c r="B321" s="142"/>
      <c r="C321" s="143"/>
      <c r="D321" s="170" t="s">
        <v>565</v>
      </c>
      <c r="E321" s="144"/>
      <c r="F321" s="144"/>
      <c r="G321" s="120"/>
      <c r="H321" s="145"/>
      <c r="I321" s="120"/>
      <c r="J321" s="120"/>
      <c r="K321" s="120"/>
      <c r="L321" s="122"/>
      <c r="M321" s="122"/>
      <c r="N321" s="122"/>
      <c r="O321" s="152"/>
      <c r="P321" s="120" t="s">
        <v>1754</v>
      </c>
    </row>
    <row r="322" spans="1:16" s="3" customFormat="1" ht="30" x14ac:dyDescent="0.3">
      <c r="A322" s="114" t="s">
        <v>1280</v>
      </c>
      <c r="B322" s="115" t="s">
        <v>566</v>
      </c>
      <c r="C322" s="116"/>
      <c r="D322" s="126" t="s">
        <v>567</v>
      </c>
      <c r="E322" s="135" t="s">
        <v>7</v>
      </c>
      <c r="F322" s="127" t="s">
        <v>568</v>
      </c>
      <c r="G322" s="120" t="s">
        <v>830</v>
      </c>
      <c r="H322" s="128" t="s">
        <v>195</v>
      </c>
      <c r="I322" s="120" t="s">
        <v>802</v>
      </c>
      <c r="J322" s="120" t="s">
        <v>723</v>
      </c>
      <c r="K322" s="120"/>
      <c r="L322" s="122"/>
      <c r="M322" s="122">
        <v>5</v>
      </c>
      <c r="N322" s="122"/>
      <c r="O322" s="152" t="s">
        <v>1453</v>
      </c>
      <c r="P322" s="120" t="s">
        <v>1754</v>
      </c>
    </row>
    <row r="323" spans="1:16" s="3" customFormat="1" ht="30" x14ac:dyDescent="0.3">
      <c r="A323" s="114" t="s">
        <v>1281</v>
      </c>
      <c r="B323" s="115" t="s">
        <v>569</v>
      </c>
      <c r="C323" s="116"/>
      <c r="D323" s="126" t="s">
        <v>570</v>
      </c>
      <c r="E323" s="135" t="s">
        <v>7</v>
      </c>
      <c r="F323" s="127" t="s">
        <v>46</v>
      </c>
      <c r="G323" s="120" t="s">
        <v>709</v>
      </c>
      <c r="H323" s="128" t="s">
        <v>195</v>
      </c>
      <c r="I323" s="120" t="s">
        <v>802</v>
      </c>
      <c r="J323" s="120" t="s">
        <v>723</v>
      </c>
      <c r="K323" s="120"/>
      <c r="L323" s="122"/>
      <c r="M323" s="122">
        <v>5</v>
      </c>
      <c r="N323" s="122"/>
      <c r="O323" s="152" t="s">
        <v>1453</v>
      </c>
      <c r="P323" s="120" t="s">
        <v>1754</v>
      </c>
    </row>
    <row r="324" spans="1:16" s="3" customFormat="1" ht="30" x14ac:dyDescent="0.3">
      <c r="A324" s="114" t="s">
        <v>1282</v>
      </c>
      <c r="B324" s="115" t="s">
        <v>571</v>
      </c>
      <c r="C324" s="116"/>
      <c r="D324" s="126" t="s">
        <v>572</v>
      </c>
      <c r="E324" s="135" t="s">
        <v>7</v>
      </c>
      <c r="F324" s="127" t="s">
        <v>46</v>
      </c>
      <c r="G324" s="120" t="s">
        <v>830</v>
      </c>
      <c r="H324" s="128" t="s">
        <v>195</v>
      </c>
      <c r="I324" s="120" t="s">
        <v>802</v>
      </c>
      <c r="J324" s="120" t="s">
        <v>723</v>
      </c>
      <c r="K324" s="120"/>
      <c r="L324" s="122"/>
      <c r="M324" s="122">
        <v>5</v>
      </c>
      <c r="N324" s="122"/>
      <c r="O324" s="152" t="s">
        <v>1453</v>
      </c>
      <c r="P324" s="120" t="s">
        <v>1754</v>
      </c>
    </row>
    <row r="325" spans="1:16" s="3" customFormat="1" ht="14" x14ac:dyDescent="0.3">
      <c r="A325" s="114"/>
      <c r="B325" s="142"/>
      <c r="C325" s="143"/>
      <c r="D325" s="170" t="s">
        <v>573</v>
      </c>
      <c r="E325" s="144"/>
      <c r="F325" s="144"/>
      <c r="G325" s="120"/>
      <c r="H325" s="145"/>
      <c r="I325" s="120"/>
      <c r="J325" s="120"/>
      <c r="K325" s="120"/>
      <c r="L325" s="122"/>
      <c r="M325" s="122"/>
      <c r="N325" s="122"/>
      <c r="O325" s="152"/>
      <c r="P325" s="120" t="s">
        <v>1754</v>
      </c>
    </row>
    <row r="326" spans="1:16" s="3" customFormat="1" ht="25" x14ac:dyDescent="0.3">
      <c r="A326" s="114" t="s">
        <v>1283</v>
      </c>
      <c r="B326" s="115" t="s">
        <v>574</v>
      </c>
      <c r="C326" s="116"/>
      <c r="D326" s="126" t="s">
        <v>575</v>
      </c>
      <c r="E326" s="135" t="s">
        <v>7</v>
      </c>
      <c r="F326" s="127" t="s">
        <v>46</v>
      </c>
      <c r="G326" s="120" t="s">
        <v>709</v>
      </c>
      <c r="H326" s="128" t="s">
        <v>195</v>
      </c>
      <c r="I326" s="120"/>
      <c r="J326" s="120" t="s">
        <v>769</v>
      </c>
      <c r="K326" s="120"/>
      <c r="L326" s="122"/>
      <c r="M326" s="122"/>
      <c r="N326" s="122"/>
      <c r="O326" s="152"/>
      <c r="P326" s="120" t="s">
        <v>1754</v>
      </c>
    </row>
    <row r="327" spans="1:16" s="3" customFormat="1" ht="25" x14ac:dyDescent="0.3">
      <c r="A327" s="114" t="s">
        <v>1284</v>
      </c>
      <c r="B327" s="115" t="s">
        <v>576</v>
      </c>
      <c r="C327" s="116"/>
      <c r="D327" s="126" t="s">
        <v>577</v>
      </c>
      <c r="E327" s="135" t="s">
        <v>7</v>
      </c>
      <c r="F327" s="127" t="s">
        <v>46</v>
      </c>
      <c r="G327" s="120" t="s">
        <v>709</v>
      </c>
      <c r="H327" s="128" t="s">
        <v>195</v>
      </c>
      <c r="I327" s="120"/>
      <c r="J327" s="120" t="s">
        <v>769</v>
      </c>
      <c r="K327" s="120"/>
      <c r="L327" s="122"/>
      <c r="M327" s="122"/>
      <c r="N327" s="122"/>
      <c r="O327" s="152"/>
      <c r="P327" s="120" t="s">
        <v>1754</v>
      </c>
    </row>
    <row r="328" spans="1:16" s="3" customFormat="1" ht="50" x14ac:dyDescent="0.3">
      <c r="A328" s="114" t="s">
        <v>1285</v>
      </c>
      <c r="B328" s="115" t="s">
        <v>578</v>
      </c>
      <c r="C328" s="116"/>
      <c r="D328" s="126" t="s">
        <v>579</v>
      </c>
      <c r="E328" s="135" t="s">
        <v>7</v>
      </c>
      <c r="F328" s="127" t="s">
        <v>46</v>
      </c>
      <c r="G328" s="120" t="s">
        <v>735</v>
      </c>
      <c r="H328" s="128" t="s">
        <v>195</v>
      </c>
      <c r="I328" s="141"/>
      <c r="J328" s="120" t="s">
        <v>846</v>
      </c>
      <c r="K328" s="141" t="s">
        <v>711</v>
      </c>
      <c r="L328" s="122"/>
      <c r="M328" s="122"/>
      <c r="N328" s="122"/>
      <c r="O328" s="152" t="s">
        <v>1508</v>
      </c>
      <c r="P328" s="120" t="s">
        <v>1754</v>
      </c>
    </row>
    <row r="329" spans="1:16" s="3" customFormat="1" ht="14" x14ac:dyDescent="0.3">
      <c r="A329" s="114"/>
      <c r="B329" s="142"/>
      <c r="C329" s="143"/>
      <c r="D329" s="171" t="s">
        <v>580</v>
      </c>
      <c r="E329" s="144"/>
      <c r="F329" s="144"/>
      <c r="G329" s="120"/>
      <c r="H329" s="145"/>
      <c r="I329" s="120"/>
      <c r="J329" s="120"/>
      <c r="K329" s="120"/>
      <c r="L329" s="122"/>
      <c r="M329" s="122"/>
      <c r="N329" s="122"/>
      <c r="O329" s="152"/>
      <c r="P329" s="120" t="s">
        <v>1754</v>
      </c>
    </row>
    <row r="330" spans="1:16" s="3" customFormat="1" ht="62.5" x14ac:dyDescent="0.3">
      <c r="A330" s="114" t="s">
        <v>1286</v>
      </c>
      <c r="B330" s="115" t="s">
        <v>581</v>
      </c>
      <c r="C330" s="116"/>
      <c r="D330" s="126" t="s">
        <v>582</v>
      </c>
      <c r="E330" s="135" t="s">
        <v>46</v>
      </c>
      <c r="F330" s="127" t="s">
        <v>1699</v>
      </c>
      <c r="G330" s="120" t="s">
        <v>709</v>
      </c>
      <c r="H330" s="128" t="s">
        <v>195</v>
      </c>
      <c r="I330" s="120"/>
      <c r="J330" s="120" t="s">
        <v>706</v>
      </c>
      <c r="K330" s="120"/>
      <c r="L330" s="122"/>
      <c r="M330" s="122"/>
      <c r="N330" s="122"/>
      <c r="O330" s="152"/>
      <c r="P330" s="120" t="s">
        <v>1754</v>
      </c>
    </row>
    <row r="331" spans="1:16" s="3" customFormat="1" ht="75" x14ac:dyDescent="0.3">
      <c r="A331" s="114" t="s">
        <v>1287</v>
      </c>
      <c r="B331" s="115" t="s">
        <v>583</v>
      </c>
      <c r="C331" s="116"/>
      <c r="D331" s="126" t="s">
        <v>584</v>
      </c>
      <c r="E331" s="135" t="s">
        <v>46</v>
      </c>
      <c r="F331" s="127" t="s">
        <v>1757</v>
      </c>
      <c r="G331" s="120" t="s">
        <v>709</v>
      </c>
      <c r="H331" s="128" t="s">
        <v>394</v>
      </c>
      <c r="I331" s="120"/>
      <c r="J331" s="120" t="s">
        <v>706</v>
      </c>
      <c r="K331" s="120"/>
      <c r="L331" s="122"/>
      <c r="M331" s="122"/>
      <c r="N331" s="122"/>
      <c r="O331" s="152"/>
      <c r="P331" s="120" t="s">
        <v>1754</v>
      </c>
    </row>
    <row r="332" spans="1:16" s="3" customFormat="1" ht="14" x14ac:dyDescent="0.3">
      <c r="A332" s="114"/>
      <c r="B332" s="142"/>
      <c r="C332" s="143"/>
      <c r="D332" s="171" t="s">
        <v>585</v>
      </c>
      <c r="E332" s="144"/>
      <c r="F332" s="144"/>
      <c r="G332" s="120"/>
      <c r="H332" s="145"/>
      <c r="I332" s="120"/>
      <c r="J332" s="120"/>
      <c r="K332" s="120"/>
      <c r="L332" s="122"/>
      <c r="M332" s="122"/>
      <c r="N332" s="122"/>
      <c r="O332" s="152"/>
      <c r="P332" s="120" t="s">
        <v>1754</v>
      </c>
    </row>
    <row r="333" spans="1:16" s="3" customFormat="1" ht="34.5" x14ac:dyDescent="0.3">
      <c r="A333" s="114" t="s">
        <v>1288</v>
      </c>
      <c r="B333" s="115" t="s">
        <v>586</v>
      </c>
      <c r="C333" s="116"/>
      <c r="D333" s="126" t="s">
        <v>587</v>
      </c>
      <c r="E333" s="135" t="s">
        <v>46</v>
      </c>
      <c r="F333" s="127" t="s">
        <v>548</v>
      </c>
      <c r="G333" s="120" t="s">
        <v>709</v>
      </c>
      <c r="H333" s="128" t="s">
        <v>195</v>
      </c>
      <c r="I333" s="120"/>
      <c r="J333" s="120" t="s">
        <v>847</v>
      </c>
      <c r="K333" s="120"/>
      <c r="L333" s="122"/>
      <c r="M333" s="122"/>
      <c r="N333" s="122"/>
      <c r="O333" s="152"/>
      <c r="P333" s="120" t="s">
        <v>1754</v>
      </c>
    </row>
    <row r="334" spans="1:16" s="3" customFormat="1" ht="14" x14ac:dyDescent="0.3">
      <c r="A334" s="114"/>
      <c r="B334" s="142"/>
      <c r="C334" s="143"/>
      <c r="D334" s="171" t="s">
        <v>588</v>
      </c>
      <c r="E334" s="144"/>
      <c r="F334" s="144"/>
      <c r="G334" s="120"/>
      <c r="H334" s="145"/>
      <c r="I334" s="120"/>
      <c r="J334" s="120"/>
      <c r="K334" s="120"/>
      <c r="L334" s="122"/>
      <c r="M334" s="122"/>
      <c r="N334" s="122"/>
      <c r="O334" s="152"/>
      <c r="P334" s="120" t="s">
        <v>1754</v>
      </c>
    </row>
    <row r="335" spans="1:16" s="3" customFormat="1" ht="37.5" x14ac:dyDescent="0.3">
      <c r="A335" s="114" t="s">
        <v>1289</v>
      </c>
      <c r="B335" s="115" t="s">
        <v>589</v>
      </c>
      <c r="C335" s="116"/>
      <c r="D335" s="126" t="s">
        <v>590</v>
      </c>
      <c r="E335" s="135" t="s">
        <v>235</v>
      </c>
      <c r="F335" s="127" t="s">
        <v>591</v>
      </c>
      <c r="G335" s="138" t="s">
        <v>709</v>
      </c>
      <c r="H335" s="128" t="s">
        <v>195</v>
      </c>
      <c r="I335" s="120" t="s">
        <v>803</v>
      </c>
      <c r="J335" s="120" t="s">
        <v>848</v>
      </c>
      <c r="K335" s="120"/>
      <c r="L335" s="125"/>
      <c r="M335" s="125">
        <f>90*5</f>
        <v>450</v>
      </c>
      <c r="N335" s="125"/>
      <c r="O335" s="152" t="s">
        <v>1028</v>
      </c>
      <c r="P335" s="120" t="s">
        <v>1754</v>
      </c>
    </row>
    <row r="336" spans="1:16" s="3" customFormat="1" ht="14" x14ac:dyDescent="0.3">
      <c r="A336" s="114"/>
      <c r="B336" s="142"/>
      <c r="C336" s="143"/>
      <c r="D336" s="171" t="s">
        <v>592</v>
      </c>
      <c r="E336" s="144"/>
      <c r="F336" s="144"/>
      <c r="G336" s="120"/>
      <c r="H336" s="145"/>
      <c r="I336" s="120"/>
      <c r="J336" s="120"/>
      <c r="K336" s="120"/>
      <c r="L336" s="122"/>
      <c r="M336" s="122"/>
      <c r="N336" s="122"/>
      <c r="O336" s="152"/>
      <c r="P336" s="120" t="s">
        <v>1754</v>
      </c>
    </row>
    <row r="337" spans="1:16" s="3" customFormat="1" ht="25" x14ac:dyDescent="0.3">
      <c r="A337" s="114" t="s">
        <v>1290</v>
      </c>
      <c r="B337" s="115" t="s">
        <v>593</v>
      </c>
      <c r="C337" s="116"/>
      <c r="D337" s="126" t="s">
        <v>594</v>
      </c>
      <c r="E337" s="135" t="s">
        <v>46</v>
      </c>
      <c r="F337" s="127" t="s">
        <v>595</v>
      </c>
      <c r="G337" s="138" t="s">
        <v>709</v>
      </c>
      <c r="H337" s="128" t="s">
        <v>596</v>
      </c>
      <c r="I337" s="120"/>
      <c r="J337" s="120"/>
      <c r="K337" s="120"/>
      <c r="L337" s="122"/>
      <c r="M337" s="122"/>
      <c r="N337" s="122"/>
      <c r="O337" s="152"/>
      <c r="P337" s="120" t="s">
        <v>1754</v>
      </c>
    </row>
    <row r="338" spans="1:16" s="3" customFormat="1" ht="37.5" x14ac:dyDescent="0.3">
      <c r="A338" s="114" t="s">
        <v>1291</v>
      </c>
      <c r="B338" s="115" t="s">
        <v>597</v>
      </c>
      <c r="C338" s="116"/>
      <c r="D338" s="126" t="s">
        <v>598</v>
      </c>
      <c r="E338" s="135" t="s">
        <v>46</v>
      </c>
      <c r="F338" s="127" t="s">
        <v>1742</v>
      </c>
      <c r="G338" s="138" t="s">
        <v>709</v>
      </c>
      <c r="H338" s="128" t="s">
        <v>596</v>
      </c>
      <c r="I338" s="120"/>
      <c r="J338" s="120"/>
      <c r="K338" s="120"/>
      <c r="L338" s="122"/>
      <c r="M338" s="122"/>
      <c r="N338" s="122"/>
      <c r="O338" s="152"/>
      <c r="P338" s="120" t="s">
        <v>1754</v>
      </c>
    </row>
    <row r="339" spans="1:16" s="3" customFormat="1" ht="14" x14ac:dyDescent="0.3">
      <c r="A339" s="114"/>
      <c r="B339" s="142"/>
      <c r="C339" s="143"/>
      <c r="D339" s="171" t="s">
        <v>599</v>
      </c>
      <c r="E339" s="144"/>
      <c r="F339" s="144"/>
      <c r="G339" s="120"/>
      <c r="H339" s="145"/>
      <c r="I339" s="120"/>
      <c r="J339" s="120"/>
      <c r="K339" s="120"/>
      <c r="L339" s="122"/>
      <c r="M339" s="122"/>
      <c r="N339" s="122"/>
      <c r="O339" s="152"/>
      <c r="P339" s="120" t="s">
        <v>1754</v>
      </c>
    </row>
    <row r="340" spans="1:16" s="3" customFormat="1" ht="62.5" x14ac:dyDescent="0.3">
      <c r="A340" s="114" t="s">
        <v>1292</v>
      </c>
      <c r="B340" s="132" t="s">
        <v>600</v>
      </c>
      <c r="C340" s="133"/>
      <c r="D340" s="117" t="s">
        <v>903</v>
      </c>
      <c r="E340" s="118" t="s">
        <v>32</v>
      </c>
      <c r="F340" s="119" t="s">
        <v>904</v>
      </c>
      <c r="G340" s="120" t="s">
        <v>709</v>
      </c>
      <c r="H340" s="121" t="s">
        <v>128</v>
      </c>
      <c r="I340" s="120" t="s">
        <v>797</v>
      </c>
      <c r="J340" s="120"/>
      <c r="K340" s="120"/>
      <c r="L340" s="122"/>
      <c r="M340" s="122"/>
      <c r="N340" s="122"/>
      <c r="O340" s="152"/>
      <c r="P340" s="120" t="s">
        <v>1754</v>
      </c>
    </row>
    <row r="341" spans="1:16" s="3" customFormat="1" ht="14" x14ac:dyDescent="0.3">
      <c r="A341" s="114"/>
      <c r="B341" s="142"/>
      <c r="C341" s="143"/>
      <c r="D341" s="171" t="s">
        <v>601</v>
      </c>
      <c r="E341" s="144"/>
      <c r="F341" s="144"/>
      <c r="G341" s="120"/>
      <c r="H341" s="145"/>
      <c r="I341" s="120"/>
      <c r="J341" s="120"/>
      <c r="K341" s="120"/>
      <c r="L341" s="122"/>
      <c r="M341" s="122"/>
      <c r="N341" s="122"/>
      <c r="O341" s="152"/>
      <c r="P341" s="120" t="s">
        <v>1754</v>
      </c>
    </row>
    <row r="342" spans="1:16" s="3" customFormat="1" ht="50" x14ac:dyDescent="0.3">
      <c r="A342" s="114" t="s">
        <v>1293</v>
      </c>
      <c r="B342" s="115" t="s">
        <v>602</v>
      </c>
      <c r="C342" s="116"/>
      <c r="D342" s="126" t="s">
        <v>603</v>
      </c>
      <c r="E342" s="135" t="s">
        <v>46</v>
      </c>
      <c r="F342" s="127" t="s">
        <v>604</v>
      </c>
      <c r="G342" s="120" t="s">
        <v>709</v>
      </c>
      <c r="H342" s="128" t="s">
        <v>195</v>
      </c>
      <c r="I342" s="120" t="s">
        <v>689</v>
      </c>
      <c r="J342" s="120" t="s">
        <v>681</v>
      </c>
      <c r="K342" s="120" t="s">
        <v>681</v>
      </c>
      <c r="L342" s="122">
        <v>0</v>
      </c>
      <c r="M342" s="122">
        <v>0</v>
      </c>
      <c r="N342" s="122">
        <v>0</v>
      </c>
      <c r="O342" s="152"/>
      <c r="P342" s="120" t="s">
        <v>1754</v>
      </c>
    </row>
    <row r="343" spans="1:16" s="3" customFormat="1" ht="14" x14ac:dyDescent="0.3">
      <c r="A343" s="114" t="s">
        <v>1294</v>
      </c>
      <c r="B343" s="115" t="s">
        <v>605</v>
      </c>
      <c r="C343" s="116"/>
      <c r="D343" s="126" t="s">
        <v>606</v>
      </c>
      <c r="E343" s="135" t="s">
        <v>46</v>
      </c>
      <c r="F343" s="127"/>
      <c r="G343" s="120" t="s">
        <v>709</v>
      </c>
      <c r="H343" s="128" t="s">
        <v>195</v>
      </c>
      <c r="I343" s="120" t="s">
        <v>689</v>
      </c>
      <c r="J343" s="120" t="s">
        <v>681</v>
      </c>
      <c r="K343" s="120" t="s">
        <v>681</v>
      </c>
      <c r="L343" s="122">
        <v>0</v>
      </c>
      <c r="M343" s="122">
        <v>0</v>
      </c>
      <c r="N343" s="122">
        <v>0</v>
      </c>
      <c r="O343" s="152"/>
      <c r="P343" s="120" t="s">
        <v>1754</v>
      </c>
    </row>
    <row r="344" spans="1:16" s="3" customFormat="1" ht="14" x14ac:dyDescent="0.3">
      <c r="A344" s="114"/>
      <c r="B344" s="142"/>
      <c r="C344" s="143"/>
      <c r="D344" s="171" t="s">
        <v>607</v>
      </c>
      <c r="E344" s="144"/>
      <c r="F344" s="144"/>
      <c r="G344" s="120"/>
      <c r="H344" s="145"/>
      <c r="I344" s="120"/>
      <c r="J344" s="120"/>
      <c r="K344" s="120"/>
      <c r="L344" s="122"/>
      <c r="M344" s="122"/>
      <c r="N344" s="122"/>
      <c r="O344" s="152"/>
      <c r="P344" s="120" t="s">
        <v>1754</v>
      </c>
    </row>
    <row r="345" spans="1:16" s="3" customFormat="1" ht="62.5" x14ac:dyDescent="0.3">
      <c r="A345" s="114" t="s">
        <v>1295</v>
      </c>
      <c r="B345" s="115" t="s">
        <v>608</v>
      </c>
      <c r="C345" s="116"/>
      <c r="D345" s="126" t="s">
        <v>905</v>
      </c>
      <c r="E345" s="135" t="s">
        <v>32</v>
      </c>
      <c r="F345" s="127" t="s">
        <v>1581</v>
      </c>
      <c r="G345" s="120" t="s">
        <v>768</v>
      </c>
      <c r="H345" s="128" t="s">
        <v>1743</v>
      </c>
      <c r="I345" s="120"/>
      <c r="J345" s="120" t="s">
        <v>849</v>
      </c>
      <c r="K345" s="120"/>
      <c r="L345" s="122"/>
      <c r="M345" s="122"/>
      <c r="N345" s="122"/>
      <c r="O345" s="152"/>
      <c r="P345" s="120" t="s">
        <v>1754</v>
      </c>
    </row>
    <row r="346" spans="1:16" s="3" customFormat="1" ht="34.5" x14ac:dyDescent="0.3">
      <c r="A346" s="114" t="s">
        <v>1296</v>
      </c>
      <c r="B346" s="115" t="s">
        <v>609</v>
      </c>
      <c r="C346" s="116"/>
      <c r="D346" s="126" t="s">
        <v>1744</v>
      </c>
      <c r="E346" s="135" t="s">
        <v>46</v>
      </c>
      <c r="F346" s="127" t="s">
        <v>610</v>
      </c>
      <c r="G346" s="120" t="s">
        <v>709</v>
      </c>
      <c r="H346" s="128" t="s">
        <v>10</v>
      </c>
      <c r="I346" s="120" t="s">
        <v>1509</v>
      </c>
      <c r="J346" s="134" t="s">
        <v>1510</v>
      </c>
      <c r="K346" s="120" t="s">
        <v>711</v>
      </c>
      <c r="L346" s="122">
        <v>500</v>
      </c>
      <c r="M346" s="122">
        <v>50</v>
      </c>
      <c r="N346" s="122"/>
      <c r="O346" s="152" t="s">
        <v>1459</v>
      </c>
      <c r="P346" s="120" t="s">
        <v>1754</v>
      </c>
    </row>
    <row r="347" spans="1:16" s="3" customFormat="1" ht="14" x14ac:dyDescent="0.3">
      <c r="A347" s="114" t="s">
        <v>1297</v>
      </c>
      <c r="B347" s="115" t="s">
        <v>611</v>
      </c>
      <c r="C347" s="116"/>
      <c r="D347" s="126" t="s">
        <v>612</v>
      </c>
      <c r="E347" s="135" t="s">
        <v>400</v>
      </c>
      <c r="F347" s="127" t="s">
        <v>46</v>
      </c>
      <c r="G347" s="120" t="s">
        <v>709</v>
      </c>
      <c r="H347" s="128" t="s">
        <v>10</v>
      </c>
      <c r="I347" s="120"/>
      <c r="J347" s="120"/>
      <c r="K347" s="120"/>
      <c r="L347" s="122"/>
      <c r="M347" s="122"/>
      <c r="N347" s="122"/>
      <c r="O347" s="152"/>
      <c r="P347" s="120" t="s">
        <v>1754</v>
      </c>
    </row>
    <row r="348" spans="1:16" s="3" customFormat="1" ht="25" x14ac:dyDescent="0.3">
      <c r="A348" s="114" t="s">
        <v>1298</v>
      </c>
      <c r="B348" s="115"/>
      <c r="C348" s="116"/>
      <c r="D348" s="126" t="s">
        <v>613</v>
      </c>
      <c r="E348" s="135" t="s">
        <v>46</v>
      </c>
      <c r="F348" s="127"/>
      <c r="G348" s="120" t="s">
        <v>709</v>
      </c>
      <c r="H348" s="128" t="s">
        <v>14</v>
      </c>
      <c r="I348" s="120" t="s">
        <v>1511</v>
      </c>
      <c r="J348" s="120" t="s">
        <v>825</v>
      </c>
      <c r="K348" s="120"/>
      <c r="L348" s="122"/>
      <c r="M348" s="122">
        <v>4</v>
      </c>
      <c r="N348" s="122"/>
      <c r="O348" s="152" t="s">
        <v>1459</v>
      </c>
      <c r="P348" s="120" t="s">
        <v>1754</v>
      </c>
    </row>
    <row r="349" spans="1:16" s="3" customFormat="1" ht="14" x14ac:dyDescent="0.3">
      <c r="A349" s="108" t="s">
        <v>1316</v>
      </c>
      <c r="B349" s="55" t="s">
        <v>614</v>
      </c>
      <c r="C349" s="95" t="s">
        <v>1060</v>
      </c>
      <c r="D349" s="172" t="s">
        <v>1566</v>
      </c>
      <c r="E349" s="179"/>
      <c r="F349" s="179"/>
      <c r="G349" s="174"/>
      <c r="H349" s="180"/>
      <c r="I349" s="174"/>
      <c r="J349" s="174"/>
      <c r="K349" s="174"/>
      <c r="L349" s="176"/>
      <c r="M349" s="176"/>
      <c r="N349" s="176"/>
      <c r="O349" s="177"/>
      <c r="P349" s="162" t="s">
        <v>1754</v>
      </c>
    </row>
    <row r="350" spans="1:16" s="107" customFormat="1" ht="23" x14ac:dyDescent="0.3">
      <c r="A350" s="114" t="s">
        <v>1299</v>
      </c>
      <c r="B350" s="132" t="s">
        <v>615</v>
      </c>
      <c r="C350" s="133"/>
      <c r="D350" s="126" t="s">
        <v>906</v>
      </c>
      <c r="E350" s="135" t="s">
        <v>46</v>
      </c>
      <c r="F350" s="127" t="s">
        <v>772</v>
      </c>
      <c r="G350" s="120" t="s">
        <v>709</v>
      </c>
      <c r="H350" s="128" t="s">
        <v>390</v>
      </c>
      <c r="I350" s="134" t="s">
        <v>1563</v>
      </c>
      <c r="J350" s="134" t="s">
        <v>1512</v>
      </c>
      <c r="K350" s="120" t="s">
        <v>711</v>
      </c>
      <c r="L350" s="125"/>
      <c r="M350" s="125"/>
      <c r="N350" s="125">
        <v>75</v>
      </c>
      <c r="O350" s="152" t="s">
        <v>1559</v>
      </c>
      <c r="P350" s="120" t="s">
        <v>1754</v>
      </c>
    </row>
    <row r="351" spans="1:16" s="107" customFormat="1" ht="57.5" x14ac:dyDescent="0.3">
      <c r="A351" s="114" t="s">
        <v>1300</v>
      </c>
      <c r="B351" s="115"/>
      <c r="C351" s="116"/>
      <c r="D351" s="126" t="s">
        <v>907</v>
      </c>
      <c r="E351" s="135" t="s">
        <v>46</v>
      </c>
      <c r="F351" s="127" t="s">
        <v>616</v>
      </c>
      <c r="G351" s="120" t="s">
        <v>709</v>
      </c>
      <c r="H351" s="128" t="s">
        <v>617</v>
      </c>
      <c r="I351" s="134" t="s">
        <v>1564</v>
      </c>
      <c r="J351" s="134" t="s">
        <v>1513</v>
      </c>
      <c r="K351" s="120" t="s">
        <v>711</v>
      </c>
      <c r="L351" s="125"/>
      <c r="M351" s="125"/>
      <c r="N351" s="125">
        <v>75</v>
      </c>
      <c r="O351" s="152" t="s">
        <v>1559</v>
      </c>
      <c r="P351" s="120" t="s">
        <v>1754</v>
      </c>
    </row>
    <row r="352" spans="1:16" s="3" customFormat="1" ht="25" x14ac:dyDescent="0.3">
      <c r="A352" s="114" t="s">
        <v>1751</v>
      </c>
      <c r="B352" s="115"/>
      <c r="C352" s="133"/>
      <c r="D352" s="117" t="s">
        <v>1752</v>
      </c>
      <c r="E352" s="118" t="s">
        <v>7</v>
      </c>
      <c r="F352" s="119" t="s">
        <v>370</v>
      </c>
      <c r="G352" s="120">
        <v>2027</v>
      </c>
      <c r="H352" s="121" t="s">
        <v>74</v>
      </c>
      <c r="I352" s="120"/>
      <c r="J352" s="120" t="s">
        <v>706</v>
      </c>
      <c r="K352" s="120"/>
      <c r="L352" s="122"/>
      <c r="M352" s="122"/>
      <c r="N352" s="122"/>
      <c r="O352" s="152"/>
      <c r="P352" s="120" t="s">
        <v>1754</v>
      </c>
    </row>
    <row r="353" spans="1:16" s="3" customFormat="1" ht="14" x14ac:dyDescent="0.3">
      <c r="A353" s="108" t="s">
        <v>1317</v>
      </c>
      <c r="B353" s="55" t="s">
        <v>618</v>
      </c>
      <c r="C353" s="95" t="s">
        <v>1060</v>
      </c>
      <c r="D353" s="172" t="s">
        <v>619</v>
      </c>
      <c r="E353" s="173"/>
      <c r="F353" s="173"/>
      <c r="G353" s="174"/>
      <c r="H353" s="175"/>
      <c r="I353" s="174"/>
      <c r="J353" s="174"/>
      <c r="K353" s="174"/>
      <c r="L353" s="176"/>
      <c r="M353" s="176"/>
      <c r="N353" s="176"/>
      <c r="O353" s="177"/>
      <c r="P353" s="162" t="s">
        <v>1754</v>
      </c>
    </row>
    <row r="354" spans="1:16" s="3" customFormat="1" ht="104" x14ac:dyDescent="0.3">
      <c r="A354" s="114" t="s">
        <v>1301</v>
      </c>
      <c r="B354" s="115" t="s">
        <v>679</v>
      </c>
      <c r="C354" s="116"/>
      <c r="D354" s="117" t="s">
        <v>634</v>
      </c>
      <c r="E354" s="118" t="s">
        <v>1658</v>
      </c>
      <c r="F354" s="119" t="s">
        <v>1745</v>
      </c>
      <c r="G354" s="134" t="s">
        <v>709</v>
      </c>
      <c r="H354" s="121" t="s">
        <v>1659</v>
      </c>
      <c r="I354" s="134" t="s">
        <v>801</v>
      </c>
      <c r="J354" s="120" t="s">
        <v>1617</v>
      </c>
      <c r="K354" s="120" t="s">
        <v>711</v>
      </c>
      <c r="L354" s="122"/>
      <c r="M354" s="122">
        <v>10000</v>
      </c>
      <c r="N354" s="122" t="s">
        <v>727</v>
      </c>
      <c r="O354" s="152" t="s">
        <v>1536</v>
      </c>
      <c r="P354" s="120" t="s">
        <v>1754</v>
      </c>
    </row>
    <row r="355" spans="1:16" s="3" customFormat="1" ht="14" x14ac:dyDescent="0.3">
      <c r="A355" s="108" t="s">
        <v>1318</v>
      </c>
      <c r="B355" s="55" t="s">
        <v>620</v>
      </c>
      <c r="C355" s="95" t="s">
        <v>1060</v>
      </c>
      <c r="D355" s="172" t="s">
        <v>1567</v>
      </c>
      <c r="E355" s="179"/>
      <c r="F355" s="179"/>
      <c r="G355" s="174"/>
      <c r="H355" s="180"/>
      <c r="I355" s="174"/>
      <c r="J355" s="174"/>
      <c r="K355" s="174"/>
      <c r="L355" s="176"/>
      <c r="M355" s="176"/>
      <c r="N355" s="176"/>
      <c r="O355" s="177"/>
      <c r="P355" s="162" t="s">
        <v>1754</v>
      </c>
    </row>
    <row r="356" spans="1:16" s="107" customFormat="1" ht="50" x14ac:dyDescent="0.3">
      <c r="A356" s="114" t="s">
        <v>1302</v>
      </c>
      <c r="B356" s="132" t="s">
        <v>621</v>
      </c>
      <c r="C356" s="133"/>
      <c r="D356" s="126" t="s">
        <v>622</v>
      </c>
      <c r="E356" s="135" t="s">
        <v>46</v>
      </c>
      <c r="F356" s="127" t="s">
        <v>908</v>
      </c>
      <c r="G356" s="134" t="s">
        <v>709</v>
      </c>
      <c r="H356" s="128" t="s">
        <v>10</v>
      </c>
      <c r="I356" s="134"/>
      <c r="J356" s="134" t="s">
        <v>706</v>
      </c>
      <c r="K356" s="134"/>
      <c r="L356" s="125"/>
      <c r="M356" s="125"/>
      <c r="N356" s="125">
        <v>5</v>
      </c>
      <c r="O356" s="152" t="s">
        <v>1559</v>
      </c>
      <c r="P356" s="120" t="s">
        <v>1754</v>
      </c>
    </row>
    <row r="357" spans="1:16" s="107" customFormat="1" ht="62.5" x14ac:dyDescent="0.3">
      <c r="A357" s="114" t="s">
        <v>1303</v>
      </c>
      <c r="B357" s="132"/>
      <c r="C357" s="133"/>
      <c r="D357" s="126" t="s">
        <v>774</v>
      </c>
      <c r="E357" s="135" t="s">
        <v>46</v>
      </c>
      <c r="F357" s="127" t="s">
        <v>1062</v>
      </c>
      <c r="G357" s="134">
        <v>2027</v>
      </c>
      <c r="H357" s="128" t="s">
        <v>122</v>
      </c>
      <c r="I357" s="134" t="s">
        <v>1565</v>
      </c>
      <c r="J357" s="134" t="s">
        <v>773</v>
      </c>
      <c r="K357" s="134"/>
      <c r="L357" s="125"/>
      <c r="M357" s="125"/>
      <c r="N357" s="125">
        <v>20</v>
      </c>
      <c r="O357" s="152"/>
      <c r="P357" s="120" t="s">
        <v>1754</v>
      </c>
    </row>
    <row r="358" spans="1:16" s="3" customFormat="1" ht="14" x14ac:dyDescent="0.3">
      <c r="A358" s="108" t="s">
        <v>1319</v>
      </c>
      <c r="B358" s="55" t="s">
        <v>623</v>
      </c>
      <c r="C358" s="95" t="s">
        <v>1057</v>
      </c>
      <c r="D358" s="178" t="s">
        <v>998</v>
      </c>
      <c r="E358" s="179"/>
      <c r="F358" s="179"/>
      <c r="G358" s="174"/>
      <c r="H358" s="180"/>
      <c r="I358" s="174"/>
      <c r="J358" s="174"/>
      <c r="K358" s="174"/>
      <c r="L358" s="176"/>
      <c r="M358" s="176"/>
      <c r="N358" s="176"/>
      <c r="O358" s="177"/>
      <c r="P358" s="162" t="s">
        <v>1755</v>
      </c>
    </row>
    <row r="359" spans="1:16" s="3" customFormat="1" ht="34.5" x14ac:dyDescent="0.3">
      <c r="A359" s="114" t="s">
        <v>1304</v>
      </c>
      <c r="B359" s="115" t="s">
        <v>624</v>
      </c>
      <c r="C359" s="116"/>
      <c r="D359" s="126" t="s">
        <v>625</v>
      </c>
      <c r="E359" s="146" t="s">
        <v>46</v>
      </c>
      <c r="F359" s="127" t="s">
        <v>626</v>
      </c>
      <c r="G359" s="120" t="s">
        <v>709</v>
      </c>
      <c r="H359" s="128" t="s">
        <v>39</v>
      </c>
      <c r="I359" s="120" t="s">
        <v>725</v>
      </c>
      <c r="J359" s="120" t="s">
        <v>1012</v>
      </c>
      <c r="K359" s="120"/>
      <c r="L359" s="122">
        <v>0</v>
      </c>
      <c r="M359" s="122">
        <v>50</v>
      </c>
      <c r="N359" s="122">
        <v>50</v>
      </c>
      <c r="O359" s="152"/>
      <c r="P359" s="120" t="s">
        <v>1755</v>
      </c>
    </row>
    <row r="360" spans="1:16" s="3" customFormat="1" ht="14" x14ac:dyDescent="0.3">
      <c r="A360" s="108" t="s">
        <v>1320</v>
      </c>
      <c r="B360" s="55" t="s">
        <v>627</v>
      </c>
      <c r="C360" s="95" t="s">
        <v>1058</v>
      </c>
      <c r="D360" s="172" t="s">
        <v>999</v>
      </c>
      <c r="E360" s="173"/>
      <c r="F360" s="173"/>
      <c r="G360" s="174"/>
      <c r="H360" s="175"/>
      <c r="I360" s="174"/>
      <c r="J360" s="174"/>
      <c r="K360" s="174"/>
      <c r="L360" s="176"/>
      <c r="M360" s="176"/>
      <c r="N360" s="176"/>
      <c r="O360" s="177"/>
      <c r="P360" s="162" t="s">
        <v>1755</v>
      </c>
    </row>
    <row r="361" spans="1:16" s="3" customFormat="1" ht="37.5" x14ac:dyDescent="0.3">
      <c r="A361" s="114" t="s">
        <v>1305</v>
      </c>
      <c r="B361" s="115" t="s">
        <v>680</v>
      </c>
      <c r="C361" s="116"/>
      <c r="D361" s="117" t="s">
        <v>1700</v>
      </c>
      <c r="E361" s="118" t="s">
        <v>46</v>
      </c>
      <c r="F361" s="119" t="s">
        <v>1701</v>
      </c>
      <c r="G361" s="120" t="s">
        <v>722</v>
      </c>
      <c r="H361" s="121" t="s">
        <v>58</v>
      </c>
      <c r="I361" s="120"/>
      <c r="J361" s="120" t="s">
        <v>706</v>
      </c>
      <c r="K361" s="130"/>
      <c r="L361" s="122"/>
      <c r="M361" s="122">
        <v>10</v>
      </c>
      <c r="N361" s="122"/>
      <c r="O361" s="152" t="s">
        <v>1560</v>
      </c>
      <c r="P361" s="120" t="s">
        <v>1755</v>
      </c>
    </row>
    <row r="362" spans="1:16" s="3" customFormat="1" ht="14" x14ac:dyDescent="0.3">
      <c r="A362" s="108" t="s">
        <v>1321</v>
      </c>
      <c r="B362" s="55" t="s">
        <v>628</v>
      </c>
      <c r="C362" s="95" t="s">
        <v>1058</v>
      </c>
      <c r="D362" s="172" t="s">
        <v>1544</v>
      </c>
      <c r="E362" s="173"/>
      <c r="F362" s="173"/>
      <c r="G362" s="174"/>
      <c r="H362" s="175"/>
      <c r="I362" s="174"/>
      <c r="J362" s="174"/>
      <c r="K362" s="174"/>
      <c r="L362" s="176"/>
      <c r="M362" s="176"/>
      <c r="N362" s="176"/>
      <c r="O362" s="177"/>
      <c r="P362" s="162" t="s">
        <v>1754</v>
      </c>
    </row>
    <row r="363" spans="1:16" s="3" customFormat="1" ht="37.5" x14ac:dyDescent="0.3">
      <c r="A363" s="114" t="s">
        <v>1306</v>
      </c>
      <c r="B363" s="115" t="s">
        <v>629</v>
      </c>
      <c r="C363" s="116"/>
      <c r="D363" s="126" t="s">
        <v>1709</v>
      </c>
      <c r="E363" s="147" t="s">
        <v>1710</v>
      </c>
      <c r="F363" s="119" t="s">
        <v>1711</v>
      </c>
      <c r="G363" s="120" t="s">
        <v>830</v>
      </c>
      <c r="H363" s="128" t="s">
        <v>1708</v>
      </c>
      <c r="I363" s="120"/>
      <c r="J363" s="120" t="s">
        <v>845</v>
      </c>
      <c r="K363" s="120"/>
      <c r="L363" s="122"/>
      <c r="M363" s="122"/>
      <c r="N363" s="122"/>
      <c r="O363" s="152"/>
      <c r="P363" s="120" t="s">
        <v>1754</v>
      </c>
    </row>
    <row r="364" spans="1:16" s="3" customFormat="1" ht="15.5" x14ac:dyDescent="0.3">
      <c r="A364" s="28"/>
      <c r="B364" s="56"/>
      <c r="C364" s="89"/>
      <c r="D364" s="13"/>
      <c r="E364" s="4"/>
      <c r="F364" s="19"/>
      <c r="G364" s="22"/>
      <c r="H364" s="15"/>
      <c r="I364" s="22"/>
      <c r="J364" s="22"/>
      <c r="K364" s="12" t="s">
        <v>697</v>
      </c>
      <c r="L364" s="39">
        <f>SUBTOTAL(9,L2:L363)</f>
        <v>57934.099999999991</v>
      </c>
      <c r="M364" s="39">
        <f>SUBTOTAL(9,M2:M363)</f>
        <v>60114</v>
      </c>
      <c r="N364" s="39">
        <f>SUBTOTAL(9,N2:N363)</f>
        <v>35430.800000000003</v>
      </c>
      <c r="O364" s="31"/>
      <c r="P364" s="31"/>
    </row>
    <row r="365" spans="1:16" s="3" customFormat="1" ht="13" customHeight="1" thickBot="1" x14ac:dyDescent="0.35">
      <c r="A365" s="92"/>
      <c r="B365" s="56"/>
      <c r="C365" s="89"/>
      <c r="D365" s="13"/>
      <c r="E365" s="4"/>
      <c r="F365" s="19"/>
      <c r="G365" s="22"/>
      <c r="H365" s="15"/>
      <c r="I365" s="22"/>
      <c r="J365" s="22"/>
      <c r="K365" s="12"/>
      <c r="L365" s="69"/>
      <c r="M365" s="69"/>
      <c r="N365" s="69"/>
      <c r="O365" s="12"/>
      <c r="P365" s="12"/>
    </row>
    <row r="366" spans="1:16" s="18" customFormat="1" ht="16" thickBot="1" x14ac:dyDescent="0.4">
      <c r="A366" s="80"/>
      <c r="B366" s="90" t="s">
        <v>1441</v>
      </c>
      <c r="C366" s="96"/>
      <c r="D366" s="81" t="s">
        <v>787</v>
      </c>
      <c r="E366" s="17"/>
      <c r="F366" s="20"/>
      <c r="G366" s="22"/>
      <c r="H366" s="15"/>
      <c r="I366" s="91" t="s">
        <v>1442</v>
      </c>
      <c r="J366" s="84" t="s">
        <v>851</v>
      </c>
      <c r="K366" s="86"/>
      <c r="L366" s="77"/>
      <c r="M366" s="77"/>
      <c r="N366" s="70"/>
      <c r="O366" s="26"/>
      <c r="P366" s="26"/>
    </row>
    <row r="367" spans="1:16" s="3" customFormat="1" ht="12.5" customHeight="1" x14ac:dyDescent="0.3">
      <c r="A367" s="48"/>
      <c r="B367" s="19" t="s">
        <v>39</v>
      </c>
      <c r="C367" s="97"/>
      <c r="D367" s="11" t="s">
        <v>643</v>
      </c>
      <c r="E367" s="1"/>
      <c r="F367" s="19"/>
      <c r="G367" s="22"/>
      <c r="H367" s="40"/>
      <c r="I367" s="22"/>
      <c r="J367" s="34" t="s">
        <v>867</v>
      </c>
      <c r="K367" s="35" t="s">
        <v>711</v>
      </c>
      <c r="L367" s="1"/>
      <c r="M367" s="1"/>
      <c r="N367" s="1"/>
      <c r="O367" s="21"/>
      <c r="P367" s="26"/>
    </row>
    <row r="368" spans="1:16" s="107" customFormat="1" ht="12.5" customHeight="1" x14ac:dyDescent="0.3">
      <c r="A368" s="48"/>
      <c r="B368" s="19" t="s">
        <v>74</v>
      </c>
      <c r="C368" s="97"/>
      <c r="D368" s="11" t="s">
        <v>644</v>
      </c>
      <c r="E368" s="1"/>
      <c r="F368" s="25"/>
      <c r="G368" s="23"/>
      <c r="H368" s="41"/>
      <c r="I368" s="23"/>
      <c r="J368" s="34" t="s">
        <v>868</v>
      </c>
      <c r="K368" s="35" t="s">
        <v>711</v>
      </c>
      <c r="L368" s="25"/>
      <c r="M368" s="25"/>
      <c r="N368" s="25"/>
      <c r="O368" s="24"/>
      <c r="P368" s="24"/>
    </row>
    <row r="369" spans="1:16" s="8" customFormat="1" ht="12.5" customHeight="1" x14ac:dyDescent="0.4">
      <c r="A369" s="48"/>
      <c r="B369" s="19" t="s">
        <v>195</v>
      </c>
      <c r="C369" s="97"/>
      <c r="D369" s="11" t="s">
        <v>645</v>
      </c>
      <c r="E369" s="1"/>
      <c r="F369" s="10"/>
      <c r="G369" s="22"/>
      <c r="H369" s="40"/>
      <c r="I369" s="22"/>
      <c r="J369" s="34" t="s">
        <v>869</v>
      </c>
      <c r="K369" s="35" t="s">
        <v>711</v>
      </c>
      <c r="L369" s="1"/>
      <c r="M369" s="1"/>
      <c r="N369" s="1"/>
      <c r="O369" s="21"/>
      <c r="P369" s="21"/>
    </row>
    <row r="370" spans="1:16" s="3" customFormat="1" ht="12.5" customHeight="1" x14ac:dyDescent="0.3">
      <c r="A370" s="48"/>
      <c r="B370" s="19" t="s">
        <v>14</v>
      </c>
      <c r="C370" s="98"/>
      <c r="D370" s="11" t="s">
        <v>646</v>
      </c>
      <c r="E370" s="1"/>
      <c r="F370" s="6"/>
      <c r="G370" s="22"/>
      <c r="H370" s="40"/>
      <c r="I370" s="22"/>
      <c r="J370" s="34" t="s">
        <v>870</v>
      </c>
      <c r="K370" s="35" t="s">
        <v>711</v>
      </c>
      <c r="L370" s="1"/>
      <c r="M370" s="1"/>
      <c r="N370" s="1"/>
      <c r="O370" s="21"/>
      <c r="P370" s="21"/>
    </row>
    <row r="371" spans="1:16" s="2" customFormat="1" ht="12.5" customHeight="1" x14ac:dyDescent="0.35">
      <c r="A371" s="48"/>
      <c r="B371" s="19" t="s">
        <v>148</v>
      </c>
      <c r="C371" s="97"/>
      <c r="D371" s="11" t="s">
        <v>647</v>
      </c>
      <c r="E371" s="1"/>
      <c r="F371" s="6"/>
      <c r="G371" s="22"/>
      <c r="H371" s="42"/>
      <c r="I371" s="22"/>
      <c r="J371" s="34" t="s">
        <v>1443</v>
      </c>
      <c r="K371" s="35" t="s">
        <v>711</v>
      </c>
      <c r="L371" s="1"/>
      <c r="M371" s="1"/>
      <c r="N371" s="1"/>
    </row>
    <row r="372" spans="1:16" ht="12.5" customHeight="1" x14ac:dyDescent="0.35">
      <c r="A372" s="48"/>
      <c r="B372" s="19" t="s">
        <v>42</v>
      </c>
      <c r="C372" s="97"/>
      <c r="D372" s="11" t="s">
        <v>648</v>
      </c>
      <c r="E372" s="1"/>
      <c r="F372" s="6"/>
      <c r="H372" s="42"/>
      <c r="J372" s="34" t="s">
        <v>1444</v>
      </c>
      <c r="K372" s="35" t="s">
        <v>711</v>
      </c>
    </row>
    <row r="373" spans="1:16" s="2" customFormat="1" ht="12.5" customHeight="1" x14ac:dyDescent="0.35">
      <c r="A373" s="48"/>
      <c r="B373" s="19" t="s">
        <v>304</v>
      </c>
      <c r="C373" s="97"/>
      <c r="D373" s="11" t="s">
        <v>649</v>
      </c>
      <c r="E373" s="1"/>
      <c r="F373" s="6"/>
      <c r="G373" s="22"/>
      <c r="H373" s="42"/>
      <c r="I373" s="22"/>
      <c r="J373" s="34" t="s">
        <v>842</v>
      </c>
      <c r="K373" s="35" t="s">
        <v>711</v>
      </c>
      <c r="L373" s="1"/>
      <c r="M373" s="1"/>
      <c r="N373" s="1"/>
      <c r="O373" s="21"/>
      <c r="P373" s="21"/>
    </row>
    <row r="374" spans="1:16" s="2" customFormat="1" ht="12.5" customHeight="1" x14ac:dyDescent="0.35">
      <c r="A374" s="48"/>
      <c r="B374" s="19" t="s">
        <v>630</v>
      </c>
      <c r="C374" s="97"/>
      <c r="D374" s="11" t="s">
        <v>650</v>
      </c>
      <c r="E374" s="1"/>
      <c r="F374" s="6"/>
      <c r="G374" s="22"/>
      <c r="H374" s="42"/>
      <c r="I374" s="22"/>
      <c r="J374" s="34" t="s">
        <v>852</v>
      </c>
      <c r="K374" s="35" t="s">
        <v>1516</v>
      </c>
      <c r="L374" s="1"/>
      <c r="M374" s="1"/>
      <c r="N374" s="1"/>
      <c r="O374" s="21"/>
      <c r="P374" s="21"/>
    </row>
    <row r="375" spans="1:16" ht="12.5" customHeight="1" x14ac:dyDescent="0.35">
      <c r="A375" s="28"/>
      <c r="B375" s="155"/>
      <c r="C375" s="99"/>
      <c r="D375" s="6"/>
      <c r="E375" s="10"/>
      <c r="F375" s="6"/>
      <c r="H375" s="43"/>
      <c r="J375" s="34" t="s">
        <v>871</v>
      </c>
      <c r="K375" s="35" t="s">
        <v>681</v>
      </c>
    </row>
    <row r="376" spans="1:16" ht="7.5" customHeight="1" thickBot="1" x14ac:dyDescent="0.4">
      <c r="A376" s="28"/>
      <c r="B376" s="155"/>
      <c r="C376" s="99"/>
      <c r="D376" s="6"/>
      <c r="E376" s="10"/>
      <c r="F376" s="6"/>
      <c r="H376" s="43"/>
      <c r="J376" s="12"/>
      <c r="K376" s="12"/>
    </row>
    <row r="377" spans="1:16" s="12" customFormat="1" ht="16" thickBot="1" x14ac:dyDescent="0.4">
      <c r="A377" s="78"/>
      <c r="B377" s="93" t="s">
        <v>1442</v>
      </c>
      <c r="C377" s="96"/>
      <c r="D377" s="79" t="s">
        <v>682</v>
      </c>
      <c r="F377" s="109" t="s">
        <v>1608</v>
      </c>
      <c r="G377" s="110"/>
      <c r="H377" s="44"/>
      <c r="I377" s="91" t="s">
        <v>1442</v>
      </c>
      <c r="J377" s="84" t="s">
        <v>862</v>
      </c>
      <c r="K377" s="85"/>
      <c r="L377" s="87"/>
      <c r="M377" s="82"/>
      <c r="N377" s="83"/>
      <c r="O377" s="29"/>
      <c r="P377" s="29"/>
    </row>
    <row r="378" spans="1:16" s="9" customFormat="1" ht="12.5" customHeight="1" x14ac:dyDescent="0.35">
      <c r="A378" s="49"/>
      <c r="B378" s="156" t="s">
        <v>683</v>
      </c>
      <c r="C378" s="100"/>
      <c r="D378" s="14" t="s">
        <v>695</v>
      </c>
      <c r="F378" s="16"/>
      <c r="G378" s="110"/>
      <c r="H378" s="14"/>
      <c r="I378" s="33"/>
      <c r="J378" s="34" t="s">
        <v>853</v>
      </c>
      <c r="K378" s="37" t="s">
        <v>853</v>
      </c>
      <c r="L378" s="36"/>
      <c r="M378" s="11"/>
      <c r="N378" s="11"/>
      <c r="O378" s="30"/>
      <c r="P378" s="30"/>
    </row>
    <row r="379" spans="1:16" s="9" customFormat="1" ht="12.5" customHeight="1" x14ac:dyDescent="0.35">
      <c r="A379" s="49"/>
      <c r="B379" s="156" t="s">
        <v>684</v>
      </c>
      <c r="C379" s="100"/>
      <c r="D379" s="14" t="s">
        <v>1000</v>
      </c>
      <c r="F379" s="16"/>
      <c r="G379" s="110"/>
      <c r="H379" s="14"/>
      <c r="I379" s="33"/>
      <c r="J379" s="34" t="s">
        <v>854</v>
      </c>
      <c r="K379" s="37" t="s">
        <v>854</v>
      </c>
      <c r="L379" s="36"/>
      <c r="M379" s="11"/>
      <c r="N379" s="11"/>
      <c r="O379" s="30"/>
      <c r="P379" s="30"/>
    </row>
    <row r="380" spans="1:16" s="9" customFormat="1" ht="12.5" customHeight="1" x14ac:dyDescent="0.35">
      <c r="A380" s="49"/>
      <c r="B380" s="156" t="s">
        <v>685</v>
      </c>
      <c r="C380" s="100"/>
      <c r="D380" s="14" t="s">
        <v>1570</v>
      </c>
      <c r="F380" s="16"/>
      <c r="G380" s="110"/>
      <c r="H380" s="14"/>
      <c r="I380" s="33"/>
      <c r="J380" s="34" t="s">
        <v>855</v>
      </c>
      <c r="K380" s="37" t="s">
        <v>855</v>
      </c>
      <c r="L380" s="36"/>
      <c r="M380" s="11"/>
      <c r="N380" s="11"/>
      <c r="O380" s="30"/>
      <c r="P380" s="30"/>
    </row>
    <row r="381" spans="1:16" s="9" customFormat="1" ht="12.5" customHeight="1" x14ac:dyDescent="0.35">
      <c r="A381" s="49"/>
      <c r="B381" s="156" t="s">
        <v>686</v>
      </c>
      <c r="C381" s="100"/>
      <c r="D381" s="14" t="s">
        <v>1569</v>
      </c>
      <c r="F381" s="16"/>
      <c r="G381" s="110"/>
      <c r="H381" s="14"/>
      <c r="I381" s="33"/>
      <c r="J381" s="34" t="s">
        <v>856</v>
      </c>
      <c r="K381" s="37" t="s">
        <v>863</v>
      </c>
      <c r="L381" s="36"/>
      <c r="M381" s="11"/>
      <c r="N381" s="11"/>
      <c r="O381" s="30"/>
      <c r="P381" s="30"/>
    </row>
    <row r="382" spans="1:16" s="9" customFormat="1" ht="12.5" customHeight="1" x14ac:dyDescent="0.35">
      <c r="A382" s="49"/>
      <c r="B382" s="156" t="s">
        <v>687</v>
      </c>
      <c r="C382" s="100"/>
      <c r="D382" s="14" t="s">
        <v>696</v>
      </c>
      <c r="F382" s="16"/>
      <c r="G382" s="110"/>
      <c r="H382" s="14"/>
      <c r="I382" s="33"/>
      <c r="J382" s="34" t="s">
        <v>857</v>
      </c>
      <c r="K382" s="37" t="s">
        <v>864</v>
      </c>
      <c r="L382" s="36"/>
      <c r="M382" s="11"/>
      <c r="N382" s="11"/>
      <c r="O382" s="30"/>
      <c r="P382" s="30"/>
    </row>
    <row r="383" spans="1:16" s="9" customFormat="1" ht="12.5" customHeight="1" x14ac:dyDescent="0.35">
      <c r="A383" s="49"/>
      <c r="B383" s="156" t="s">
        <v>688</v>
      </c>
      <c r="C383" s="100"/>
      <c r="D383" s="14" t="s">
        <v>1763</v>
      </c>
      <c r="F383" s="16"/>
      <c r="G383" s="110"/>
      <c r="H383" s="14"/>
      <c r="I383" s="33"/>
      <c r="J383" s="34" t="s">
        <v>858</v>
      </c>
      <c r="K383" s="37" t="s">
        <v>858</v>
      </c>
      <c r="L383" s="36"/>
      <c r="M383" s="11"/>
      <c r="N383" s="11"/>
      <c r="O383" s="30"/>
      <c r="P383" s="30"/>
    </row>
    <row r="384" spans="1:16" s="9" customFormat="1" ht="12.5" customHeight="1" x14ac:dyDescent="0.35">
      <c r="A384" s="50"/>
      <c r="B384" s="157"/>
      <c r="C384" s="101"/>
      <c r="D384" s="1"/>
      <c r="E384" s="14"/>
      <c r="F384" s="16"/>
      <c r="G384" s="110"/>
      <c r="H384" s="14"/>
      <c r="I384" s="22"/>
      <c r="J384" s="34" t="s">
        <v>764</v>
      </c>
      <c r="K384" s="37" t="s">
        <v>764</v>
      </c>
      <c r="L384" s="1"/>
      <c r="M384" s="11"/>
      <c r="N384" s="11"/>
      <c r="O384" s="30"/>
      <c r="P384" s="30"/>
    </row>
    <row r="385" spans="1:16" s="9" customFormat="1" ht="12.5" customHeight="1" x14ac:dyDescent="0.35">
      <c r="A385" s="51"/>
      <c r="B385" s="94" t="s">
        <v>689</v>
      </c>
      <c r="C385" s="102"/>
      <c r="D385" s="14" t="s">
        <v>690</v>
      </c>
      <c r="F385" s="16"/>
      <c r="G385" s="110"/>
      <c r="H385" s="14"/>
      <c r="J385" s="34" t="s">
        <v>859</v>
      </c>
      <c r="K385" s="37" t="s">
        <v>859</v>
      </c>
      <c r="L385" s="38"/>
      <c r="M385" s="11"/>
      <c r="N385" s="11"/>
      <c r="O385" s="30"/>
      <c r="P385" s="30"/>
    </row>
    <row r="386" spans="1:16" s="9" customFormat="1" ht="12.5" customHeight="1" x14ac:dyDescent="0.35">
      <c r="A386" s="52"/>
      <c r="B386" s="94" t="s">
        <v>691</v>
      </c>
      <c r="C386" s="103"/>
      <c r="D386" s="14" t="s">
        <v>692</v>
      </c>
      <c r="F386" s="16"/>
      <c r="G386" s="110"/>
      <c r="H386" s="14"/>
      <c r="I386" s="22"/>
      <c r="J386" s="34" t="s">
        <v>860</v>
      </c>
      <c r="K386" s="37" t="s">
        <v>860</v>
      </c>
      <c r="L386" s="1"/>
      <c r="M386" s="11"/>
      <c r="N386" s="11"/>
      <c r="O386" s="30"/>
      <c r="P386" s="30"/>
    </row>
    <row r="387" spans="1:16" s="9" customFormat="1" ht="12.5" customHeight="1" x14ac:dyDescent="0.35">
      <c r="A387" s="51"/>
      <c r="B387" s="94" t="s">
        <v>681</v>
      </c>
      <c r="C387" s="102"/>
      <c r="D387" s="14" t="s">
        <v>1001</v>
      </c>
      <c r="F387" s="16"/>
      <c r="G387" s="110"/>
      <c r="H387" s="14"/>
      <c r="I387" s="22"/>
      <c r="J387" s="34" t="s">
        <v>861</v>
      </c>
      <c r="K387" s="37" t="s">
        <v>861</v>
      </c>
      <c r="L387" s="1"/>
      <c r="M387" s="11"/>
      <c r="N387" s="11"/>
      <c r="O387" s="30"/>
      <c r="P387" s="30"/>
    </row>
    <row r="388" spans="1:16" s="9" customFormat="1" ht="12.5" customHeight="1" x14ac:dyDescent="0.35">
      <c r="A388" s="51"/>
      <c r="B388" s="19" t="s">
        <v>693</v>
      </c>
      <c r="C388" s="97"/>
      <c r="D388" s="14" t="s">
        <v>694</v>
      </c>
      <c r="F388" s="16"/>
      <c r="G388" s="110"/>
      <c r="H388" s="14"/>
      <c r="I388" s="22"/>
      <c r="J388" s="34" t="s">
        <v>866</v>
      </c>
      <c r="K388" s="37" t="s">
        <v>866</v>
      </c>
      <c r="L388" s="1"/>
      <c r="M388" s="11"/>
      <c r="N388" s="11"/>
      <c r="O388" s="30"/>
      <c r="P388" s="30"/>
    </row>
    <row r="389" spans="1:16" ht="12.5" customHeight="1" x14ac:dyDescent="0.35">
      <c r="A389" s="53"/>
      <c r="B389" s="19" t="s">
        <v>706</v>
      </c>
      <c r="C389" s="97"/>
      <c r="D389" s="14" t="s">
        <v>872</v>
      </c>
      <c r="E389" s="11"/>
      <c r="F389" s="1"/>
      <c r="H389" s="42"/>
      <c r="J389" s="34" t="s">
        <v>865</v>
      </c>
      <c r="K389" s="37" t="s">
        <v>865</v>
      </c>
    </row>
    <row r="390" spans="1:16" ht="12.5" customHeight="1" x14ac:dyDescent="0.35">
      <c r="A390" s="28"/>
      <c r="B390" s="89"/>
      <c r="C390" s="89"/>
      <c r="E390" s="7"/>
      <c r="F390" s="5"/>
      <c r="J390" s="34" t="s">
        <v>937</v>
      </c>
      <c r="K390" s="37" t="s">
        <v>937</v>
      </c>
    </row>
    <row r="391" spans="1:16" ht="12.5" customHeight="1" x14ac:dyDescent="0.35">
      <c r="A391" s="28"/>
      <c r="B391" s="106"/>
      <c r="C391" s="94"/>
      <c r="D391" s="1"/>
      <c r="E391" s="7"/>
      <c r="F391" s="5"/>
      <c r="J391" s="34" t="s">
        <v>1061</v>
      </c>
      <c r="K391" s="37" t="s">
        <v>1061</v>
      </c>
    </row>
    <row r="392" spans="1:16" ht="12.5" customHeight="1" x14ac:dyDescent="0.35">
      <c r="A392" s="28"/>
      <c r="B392" s="89"/>
      <c r="C392" s="89"/>
      <c r="E392" s="7"/>
      <c r="F392" s="5"/>
      <c r="J392" s="34" t="s">
        <v>1445</v>
      </c>
      <c r="K392" s="37" t="s">
        <v>1445</v>
      </c>
    </row>
    <row r="393" spans="1:16" ht="7.5" customHeight="1" thickBot="1" x14ac:dyDescent="0.4">
      <c r="B393" s="106"/>
    </row>
    <row r="394" spans="1:16" s="113" customFormat="1" ht="16" thickBot="1" x14ac:dyDescent="0.4">
      <c r="A394" s="72" t="s">
        <v>1433</v>
      </c>
      <c r="B394" s="158"/>
      <c r="C394" s="104"/>
      <c r="D394" s="73"/>
      <c r="E394" s="12"/>
      <c r="F394" s="26"/>
      <c r="G394" s="26"/>
      <c r="H394" s="74"/>
      <c r="I394" s="91" t="s">
        <v>642</v>
      </c>
      <c r="J394" s="75" t="s">
        <v>1434</v>
      </c>
      <c r="K394" s="76"/>
      <c r="L394" s="77"/>
      <c r="M394" s="77"/>
      <c r="N394" s="70"/>
      <c r="O394" s="26"/>
      <c r="P394" s="26"/>
    </row>
    <row r="395" spans="1:16" thickBot="1" x14ac:dyDescent="0.4">
      <c r="A395" s="159"/>
      <c r="B395" s="160" t="s">
        <v>1764</v>
      </c>
      <c r="C395" s="161"/>
      <c r="E395" s="21"/>
      <c r="J395" s="21"/>
      <c r="K395" s="45"/>
    </row>
    <row r="396" spans="1:16" ht="13.5" thickBot="1" x14ac:dyDescent="0.4">
      <c r="A396" s="65" t="s">
        <v>1431</v>
      </c>
      <c r="B396" s="66" t="s">
        <v>1016</v>
      </c>
      <c r="C396" s="66" t="s">
        <v>1017</v>
      </c>
      <c r="D396" s="67" t="s">
        <v>1018</v>
      </c>
      <c r="J396" s="62" t="s">
        <v>1435</v>
      </c>
      <c r="K396" s="88" t="s">
        <v>1436</v>
      </c>
      <c r="L396" s="88"/>
      <c r="M396" s="88"/>
      <c r="N396" s="63"/>
    </row>
    <row r="397" spans="1:16" ht="14" x14ac:dyDescent="0.35">
      <c r="A397" s="64" t="s">
        <v>1015</v>
      </c>
      <c r="B397" s="68">
        <v>14</v>
      </c>
      <c r="C397" s="68">
        <v>2</v>
      </c>
      <c r="D397" s="10" t="s">
        <v>1405</v>
      </c>
      <c r="J397" s="60" t="s">
        <v>1454</v>
      </c>
      <c r="K397" s="42" t="s">
        <v>1402</v>
      </c>
    </row>
    <row r="398" spans="1:16" ht="34" customHeight="1" x14ac:dyDescent="0.35">
      <c r="B398" s="68"/>
      <c r="C398" s="68">
        <v>3</v>
      </c>
      <c r="D398" s="10" t="s">
        <v>1406</v>
      </c>
      <c r="J398" s="60" t="s">
        <v>1453</v>
      </c>
      <c r="K398" s="42" t="s">
        <v>724</v>
      </c>
    </row>
    <row r="399" spans="1:16" ht="23" x14ac:dyDescent="0.35">
      <c r="B399" s="68"/>
      <c r="C399" s="68">
        <v>3</v>
      </c>
      <c r="D399" s="10" t="s">
        <v>1407</v>
      </c>
      <c r="J399" s="60" t="s">
        <v>1040</v>
      </c>
      <c r="K399" s="42" t="s">
        <v>1040</v>
      </c>
    </row>
    <row r="400" spans="1:16" ht="23" x14ac:dyDescent="0.35">
      <c r="B400" s="68"/>
      <c r="C400" s="68">
        <v>3</v>
      </c>
      <c r="D400" s="10" t="s">
        <v>1408</v>
      </c>
      <c r="J400" s="60" t="s">
        <v>1039</v>
      </c>
      <c r="K400" s="42" t="s">
        <v>1039</v>
      </c>
    </row>
    <row r="401" spans="1:16" ht="23.5" customHeight="1" x14ac:dyDescent="0.35">
      <c r="B401" s="68"/>
      <c r="C401" s="68">
        <v>3</v>
      </c>
      <c r="D401" s="10" t="s">
        <v>1409</v>
      </c>
      <c r="J401" s="60" t="s">
        <v>1455</v>
      </c>
      <c r="K401" s="42" t="s">
        <v>1030</v>
      </c>
    </row>
    <row r="402" spans="1:16" ht="23" x14ac:dyDescent="0.35">
      <c r="A402" s="47" t="s">
        <v>129</v>
      </c>
      <c r="B402" s="68">
        <v>14</v>
      </c>
      <c r="C402" s="68">
        <v>6</v>
      </c>
      <c r="D402" s="10" t="s">
        <v>1410</v>
      </c>
      <c r="J402" s="60" t="s">
        <v>1041</v>
      </c>
      <c r="K402" s="42" t="s">
        <v>1038</v>
      </c>
    </row>
    <row r="403" spans="1:16" x14ac:dyDescent="0.35">
      <c r="B403" s="68"/>
      <c r="C403" s="68">
        <v>4</v>
      </c>
      <c r="D403" s="10" t="s">
        <v>1411</v>
      </c>
      <c r="J403" s="60" t="s">
        <v>1037</v>
      </c>
      <c r="K403" s="42" t="s">
        <v>1036</v>
      </c>
    </row>
    <row r="404" spans="1:16" ht="23" x14ac:dyDescent="0.35">
      <c r="B404" s="68"/>
      <c r="C404" s="68">
        <v>4</v>
      </c>
      <c r="D404" s="10" t="s">
        <v>1412</v>
      </c>
      <c r="J404" s="60" t="s">
        <v>1430</v>
      </c>
      <c r="K404" s="42" t="s">
        <v>1031</v>
      </c>
    </row>
    <row r="405" spans="1:16" ht="14" x14ac:dyDescent="0.35">
      <c r="A405" s="47" t="s">
        <v>223</v>
      </c>
      <c r="B405" s="68">
        <v>11</v>
      </c>
      <c r="C405" s="68">
        <v>3</v>
      </c>
      <c r="D405" s="10" t="s">
        <v>1413</v>
      </c>
      <c r="J405" s="60" t="s">
        <v>710</v>
      </c>
      <c r="K405" s="42" t="s">
        <v>710</v>
      </c>
    </row>
    <row r="406" spans="1:16" x14ac:dyDescent="0.35">
      <c r="B406" s="68"/>
      <c r="C406" s="68">
        <v>2</v>
      </c>
      <c r="D406" s="10" t="s">
        <v>1414</v>
      </c>
      <c r="J406" s="60" t="s">
        <v>1042</v>
      </c>
      <c r="K406" s="42" t="s">
        <v>1042</v>
      </c>
    </row>
    <row r="407" spans="1:16" x14ac:dyDescent="0.35">
      <c r="B407" s="68"/>
      <c r="C407" s="68">
        <v>4</v>
      </c>
      <c r="D407" s="10" t="s">
        <v>1415</v>
      </c>
      <c r="J407" s="61" t="s">
        <v>1032</v>
      </c>
      <c r="K407" s="59" t="s">
        <v>1545</v>
      </c>
    </row>
    <row r="408" spans="1:16" ht="23" x14ac:dyDescent="0.35">
      <c r="B408" s="68"/>
      <c r="C408" s="68">
        <v>2</v>
      </c>
      <c r="D408" s="10" t="s">
        <v>1416</v>
      </c>
      <c r="J408" s="60" t="s">
        <v>1029</v>
      </c>
      <c r="K408" s="42" t="s">
        <v>1034</v>
      </c>
    </row>
    <row r="409" spans="1:16" ht="12.5" customHeight="1" x14ac:dyDescent="0.35">
      <c r="A409" s="47" t="s">
        <v>279</v>
      </c>
      <c r="B409" s="68">
        <v>35</v>
      </c>
      <c r="C409" s="68">
        <v>6</v>
      </c>
      <c r="D409" s="10" t="s">
        <v>1417</v>
      </c>
      <c r="J409" s="60" t="s">
        <v>1035</v>
      </c>
      <c r="K409" s="42" t="s">
        <v>1035</v>
      </c>
    </row>
    <row r="410" spans="1:16" ht="23" x14ac:dyDescent="0.35">
      <c r="B410" s="68"/>
      <c r="C410" s="68">
        <v>4</v>
      </c>
      <c r="D410" s="10" t="s">
        <v>1418</v>
      </c>
      <c r="J410" s="60" t="s">
        <v>1028</v>
      </c>
      <c r="K410" s="42" t="s">
        <v>732</v>
      </c>
    </row>
    <row r="411" spans="1:16" x14ac:dyDescent="0.35">
      <c r="B411" s="68"/>
      <c r="C411" s="68">
        <v>5</v>
      </c>
      <c r="D411" s="10" t="s">
        <v>1419</v>
      </c>
      <c r="J411" s="60" t="s">
        <v>1027</v>
      </c>
      <c r="K411" s="42" t="s">
        <v>736</v>
      </c>
    </row>
    <row r="412" spans="1:16" x14ac:dyDescent="0.35">
      <c r="B412" s="68"/>
      <c r="C412" s="68">
        <v>7</v>
      </c>
      <c r="D412" s="10" t="s">
        <v>1420</v>
      </c>
      <c r="J412" s="60" t="s">
        <v>1033</v>
      </c>
      <c r="K412" s="42" t="s">
        <v>1403</v>
      </c>
    </row>
    <row r="413" spans="1:16" x14ac:dyDescent="0.35">
      <c r="B413" s="68"/>
      <c r="C413" s="68">
        <v>1</v>
      </c>
      <c r="D413" s="10" t="s">
        <v>1421</v>
      </c>
      <c r="J413" s="60" t="s">
        <v>731</v>
      </c>
      <c r="K413" s="42" t="s">
        <v>731</v>
      </c>
    </row>
    <row r="414" spans="1:16" x14ac:dyDescent="0.35">
      <c r="B414" s="68"/>
      <c r="C414" s="68">
        <v>5</v>
      </c>
      <c r="D414" s="10" t="s">
        <v>1422</v>
      </c>
      <c r="J414" s="60" t="s">
        <v>1457</v>
      </c>
      <c r="K414" s="42" t="s">
        <v>1458</v>
      </c>
      <c r="O414" s="60"/>
      <c r="P414" s="60"/>
    </row>
    <row r="415" spans="1:16" ht="23" x14ac:dyDescent="0.35">
      <c r="B415" s="68"/>
      <c r="C415" s="68">
        <v>4</v>
      </c>
      <c r="D415" s="10" t="s">
        <v>1423</v>
      </c>
      <c r="J415" s="60" t="s">
        <v>1459</v>
      </c>
      <c r="K415" s="42" t="s">
        <v>1459</v>
      </c>
      <c r="O415" s="60"/>
      <c r="P415" s="60"/>
    </row>
    <row r="416" spans="1:16" ht="23" x14ac:dyDescent="0.35">
      <c r="B416" s="68"/>
      <c r="C416" s="68">
        <v>3</v>
      </c>
      <c r="D416" s="10" t="s">
        <v>1424</v>
      </c>
      <c r="J416" s="60" t="s">
        <v>1460</v>
      </c>
      <c r="K416" s="42" t="s">
        <v>1460</v>
      </c>
      <c r="O416" s="60"/>
      <c r="P416" s="60"/>
    </row>
    <row r="417" spans="1:16" ht="14" x14ac:dyDescent="0.35">
      <c r="A417" s="47" t="s">
        <v>478</v>
      </c>
      <c r="B417" s="68">
        <v>6</v>
      </c>
      <c r="C417" s="68">
        <v>4</v>
      </c>
      <c r="D417" s="10" t="s">
        <v>1425</v>
      </c>
      <c r="J417" s="60" t="s">
        <v>1534</v>
      </c>
      <c r="K417" s="42" t="s">
        <v>1535</v>
      </c>
      <c r="O417" s="60"/>
      <c r="P417" s="60"/>
    </row>
    <row r="418" spans="1:16" x14ac:dyDescent="0.35">
      <c r="B418" s="68"/>
      <c r="C418" s="68">
        <v>2</v>
      </c>
      <c r="D418" s="10" t="s">
        <v>1404</v>
      </c>
      <c r="O418" s="60"/>
      <c r="P418" s="60"/>
    </row>
    <row r="419" spans="1:16" ht="14" x14ac:dyDescent="0.35">
      <c r="A419" s="47" t="s">
        <v>524</v>
      </c>
      <c r="B419" s="68">
        <v>15</v>
      </c>
      <c r="C419" s="68">
        <v>7</v>
      </c>
      <c r="D419" s="10" t="s">
        <v>1426</v>
      </c>
      <c r="O419" s="60"/>
      <c r="P419" s="60"/>
    </row>
    <row r="420" spans="1:16" x14ac:dyDescent="0.35">
      <c r="B420" s="149"/>
      <c r="C420" s="68">
        <v>4</v>
      </c>
      <c r="D420" s="10" t="s">
        <v>1427</v>
      </c>
      <c r="O420" s="60"/>
      <c r="P420" s="60"/>
    </row>
    <row r="421" spans="1:16" x14ac:dyDescent="0.35">
      <c r="B421" s="149"/>
      <c r="C421" s="68">
        <v>1</v>
      </c>
      <c r="D421" s="10" t="s">
        <v>1428</v>
      </c>
      <c r="O421" s="60"/>
      <c r="P421" s="60"/>
    </row>
    <row r="422" spans="1:16" x14ac:dyDescent="0.35">
      <c r="B422" s="149"/>
      <c r="C422" s="68">
        <v>3</v>
      </c>
      <c r="D422" s="10" t="s">
        <v>1429</v>
      </c>
      <c r="O422" s="60"/>
      <c r="P422" s="60"/>
    </row>
    <row r="423" spans="1:16" ht="7.5" customHeight="1" thickBot="1" x14ac:dyDescent="0.4">
      <c r="B423" s="149"/>
      <c r="D423" s="6"/>
      <c r="O423" s="60"/>
      <c r="P423" s="60"/>
    </row>
    <row r="424" spans="1:16" ht="16" thickBot="1" x14ac:dyDescent="0.4">
      <c r="A424" s="72" t="s">
        <v>1432</v>
      </c>
      <c r="B424" s="150"/>
      <c r="C424" s="105"/>
      <c r="D424" s="71"/>
      <c r="G424" s="54" t="s">
        <v>1582</v>
      </c>
      <c r="H424" s="6" t="s">
        <v>1548</v>
      </c>
      <c r="I424" s="1"/>
      <c r="J424" s="1"/>
      <c r="K424" s="1"/>
      <c r="O424" s="60"/>
      <c r="P424" s="60"/>
    </row>
    <row r="425" spans="1:16" x14ac:dyDescent="0.35">
      <c r="A425" s="54" t="s">
        <v>778</v>
      </c>
      <c r="B425" s="6" t="s">
        <v>1550</v>
      </c>
      <c r="C425" s="1"/>
      <c r="D425" s="1"/>
      <c r="G425" s="54" t="s">
        <v>1595</v>
      </c>
      <c r="H425" s="6" t="s">
        <v>1596</v>
      </c>
      <c r="I425" s="1"/>
      <c r="J425" s="1"/>
      <c r="K425" s="1"/>
    </row>
    <row r="426" spans="1:16" x14ac:dyDescent="0.35">
      <c r="A426" s="54" t="s">
        <v>777</v>
      </c>
      <c r="B426" s="6" t="s">
        <v>1549</v>
      </c>
      <c r="C426" s="1"/>
      <c r="D426" s="1"/>
      <c r="F426" s="1"/>
      <c r="G426" s="54" t="s">
        <v>1602</v>
      </c>
      <c r="H426" s="6" t="s">
        <v>1603</v>
      </c>
      <c r="I426" s="1"/>
      <c r="J426" s="1"/>
      <c r="K426" s="1"/>
    </row>
    <row r="427" spans="1:16" x14ac:dyDescent="0.35">
      <c r="A427" s="54" t="s">
        <v>776</v>
      </c>
      <c r="B427" s="6" t="s">
        <v>1547</v>
      </c>
      <c r="C427" s="1"/>
      <c r="D427" s="1"/>
      <c r="G427" s="54" t="s">
        <v>1594</v>
      </c>
      <c r="H427" s="6" t="s">
        <v>1593</v>
      </c>
      <c r="I427" s="1"/>
      <c r="J427" s="1"/>
      <c r="K427" s="1"/>
      <c r="O427" s="60"/>
      <c r="P427" s="60"/>
    </row>
    <row r="428" spans="1:16" x14ac:dyDescent="0.35">
      <c r="A428" s="54" t="s">
        <v>775</v>
      </c>
      <c r="B428" s="6" t="s">
        <v>1546</v>
      </c>
      <c r="C428" s="1"/>
      <c r="D428" s="1"/>
      <c r="G428" s="54" t="s">
        <v>1591</v>
      </c>
      <c r="H428" s="6" t="s">
        <v>1592</v>
      </c>
      <c r="I428" s="1"/>
      <c r="J428" s="1"/>
      <c r="K428" s="1"/>
      <c r="O428" s="60"/>
      <c r="P428" s="60"/>
    </row>
    <row r="429" spans="1:16" x14ac:dyDescent="0.35">
      <c r="A429" s="54" t="s">
        <v>1585</v>
      </c>
      <c r="B429" s="6" t="s">
        <v>1586</v>
      </c>
      <c r="C429" s="1"/>
      <c r="D429" s="1"/>
      <c r="G429" s="54" t="s">
        <v>1597</v>
      </c>
      <c r="H429" s="6" t="s">
        <v>1598</v>
      </c>
      <c r="I429" s="1"/>
      <c r="J429" s="1"/>
      <c r="K429" s="1"/>
    </row>
    <row r="430" spans="1:16" x14ac:dyDescent="0.35">
      <c r="A430" s="54" t="s">
        <v>873</v>
      </c>
      <c r="B430" s="6" t="s">
        <v>1551</v>
      </c>
      <c r="C430" s="1"/>
      <c r="D430" s="1"/>
      <c r="G430" s="54" t="s">
        <v>1584</v>
      </c>
      <c r="H430" s="6" t="s">
        <v>1601</v>
      </c>
      <c r="I430" s="1"/>
      <c r="J430" s="1"/>
      <c r="K430" s="1"/>
    </row>
    <row r="431" spans="1:16" x14ac:dyDescent="0.35">
      <c r="A431" s="54" t="s">
        <v>1588</v>
      </c>
      <c r="B431" s="6" t="s">
        <v>1587</v>
      </c>
      <c r="C431" s="1"/>
      <c r="D431" s="1"/>
      <c r="G431" s="54" t="s">
        <v>284</v>
      </c>
      <c r="H431" s="6" t="s">
        <v>1583</v>
      </c>
      <c r="I431" s="1"/>
      <c r="J431" s="1"/>
      <c r="K431" s="1"/>
    </row>
    <row r="432" spans="1:16" x14ac:dyDescent="0.35">
      <c r="A432" s="54" t="s">
        <v>1449</v>
      </c>
      <c r="B432" s="6" t="s">
        <v>1580</v>
      </c>
      <c r="C432" s="1"/>
      <c r="D432" s="1"/>
      <c r="G432" s="54" t="s">
        <v>1589</v>
      </c>
      <c r="H432" s="6" t="s">
        <v>1590</v>
      </c>
      <c r="I432" s="1"/>
      <c r="J432" s="1"/>
      <c r="K432" s="1"/>
    </row>
    <row r="433" spans="1:16" x14ac:dyDescent="0.35">
      <c r="A433" s="54" t="s">
        <v>1578</v>
      </c>
      <c r="B433" s="6" t="s">
        <v>1579</v>
      </c>
      <c r="C433" s="1"/>
      <c r="D433" s="1"/>
      <c r="G433" s="54" t="s">
        <v>1604</v>
      </c>
      <c r="H433" s="6" t="s">
        <v>1607</v>
      </c>
      <c r="I433" s="1"/>
      <c r="J433" s="1"/>
      <c r="K433" s="1"/>
    </row>
    <row r="434" spans="1:16" x14ac:dyDescent="0.35">
      <c r="A434" s="54" t="s">
        <v>1599</v>
      </c>
      <c r="B434" s="6" t="s">
        <v>1600</v>
      </c>
      <c r="C434" s="1"/>
      <c r="D434" s="1"/>
      <c r="G434" s="54" t="s">
        <v>1605</v>
      </c>
      <c r="H434" s="6" t="s">
        <v>1606</v>
      </c>
      <c r="I434" s="1"/>
      <c r="J434" s="1"/>
      <c r="K434" s="1"/>
    </row>
    <row r="435" spans="1:16" x14ac:dyDescent="0.35">
      <c r="A435" s="1"/>
      <c r="B435" s="1"/>
      <c r="C435" s="1"/>
      <c r="D435" s="1"/>
      <c r="G435" s="44"/>
      <c r="H435" s="22"/>
      <c r="J435" s="1"/>
      <c r="O435" s="60"/>
      <c r="P435" s="60"/>
    </row>
    <row r="436" spans="1:16" x14ac:dyDescent="0.35">
      <c r="A436" s="1"/>
      <c r="B436" s="1"/>
      <c r="C436" s="1"/>
      <c r="D436" s="1"/>
    </row>
    <row r="437" spans="1:16" x14ac:dyDescent="0.35">
      <c r="A437" s="1"/>
      <c r="B437" s="1"/>
      <c r="C437" s="1"/>
      <c r="D437" s="1"/>
    </row>
    <row r="438" spans="1:16" x14ac:dyDescent="0.35">
      <c r="A438" s="1"/>
      <c r="B438" s="1"/>
      <c r="C438" s="1"/>
      <c r="D438" s="1"/>
    </row>
    <row r="439" spans="1:16" x14ac:dyDescent="0.35">
      <c r="A439" s="1"/>
      <c r="B439" s="1"/>
      <c r="C439" s="1"/>
      <c r="D439" s="1"/>
    </row>
    <row r="440" spans="1:16" x14ac:dyDescent="0.35">
      <c r="A440" s="1"/>
      <c r="B440" s="1"/>
      <c r="C440" s="1"/>
      <c r="D440" s="1"/>
    </row>
    <row r="441" spans="1:16" x14ac:dyDescent="0.35">
      <c r="A441" s="1"/>
      <c r="B441" s="1"/>
      <c r="C441" s="1"/>
      <c r="D441" s="1"/>
    </row>
    <row r="442" spans="1:16" x14ac:dyDescent="0.35">
      <c r="A442" s="1"/>
      <c r="B442" s="1"/>
      <c r="C442" s="1"/>
      <c r="D442" s="1"/>
    </row>
    <row r="443" spans="1:16" x14ac:dyDescent="0.35">
      <c r="A443" s="1"/>
      <c r="B443" s="1"/>
      <c r="C443" s="1"/>
      <c r="D443" s="1"/>
    </row>
    <row r="444" spans="1:16" x14ac:dyDescent="0.35">
      <c r="A444" s="1"/>
      <c r="B444" s="1"/>
      <c r="C444" s="1"/>
      <c r="D444" s="1"/>
    </row>
    <row r="445" spans="1:16" x14ac:dyDescent="0.35">
      <c r="A445" s="1"/>
      <c r="B445" s="1"/>
      <c r="C445" s="1"/>
      <c r="D445" s="1"/>
    </row>
    <row r="446" spans="1:16" x14ac:dyDescent="0.35">
      <c r="B446" s="149"/>
      <c r="D446" s="6"/>
    </row>
    <row r="447" spans="1:16" x14ac:dyDescent="0.35">
      <c r="B447" s="149"/>
      <c r="D447" s="6"/>
    </row>
    <row r="448" spans="1:16" x14ac:dyDescent="0.35">
      <c r="B448" s="149"/>
      <c r="D448" s="6"/>
    </row>
    <row r="449" spans="2:4" x14ac:dyDescent="0.35">
      <c r="B449" s="149"/>
      <c r="D449" s="6"/>
    </row>
    <row r="450" spans="2:4" x14ac:dyDescent="0.35">
      <c r="B450" s="149"/>
      <c r="D450" s="6"/>
    </row>
    <row r="451" spans="2:4" x14ac:dyDescent="0.35">
      <c r="B451" s="149"/>
      <c r="D451" s="6"/>
    </row>
    <row r="452" spans="2:4" x14ac:dyDescent="0.35">
      <c r="B452" s="149"/>
      <c r="D452" s="6"/>
    </row>
    <row r="453" spans="2:4" x14ac:dyDescent="0.35">
      <c r="B453" s="149"/>
      <c r="D453" s="6"/>
    </row>
    <row r="454" spans="2:4" x14ac:dyDescent="0.35">
      <c r="B454" s="149"/>
      <c r="D454" s="6"/>
    </row>
    <row r="455" spans="2:4" x14ac:dyDescent="0.35">
      <c r="B455" s="149"/>
      <c r="D455" s="6"/>
    </row>
    <row r="456" spans="2:4" x14ac:dyDescent="0.35">
      <c r="B456" s="149"/>
      <c r="D456" s="6"/>
    </row>
    <row r="457" spans="2:4" x14ac:dyDescent="0.35">
      <c r="B457" s="149"/>
      <c r="D457" s="6"/>
    </row>
    <row r="458" spans="2:4" x14ac:dyDescent="0.35">
      <c r="B458" s="149"/>
      <c r="D458" s="6"/>
    </row>
    <row r="459" spans="2:4" x14ac:dyDescent="0.35">
      <c r="B459" s="149"/>
      <c r="D459" s="6"/>
    </row>
    <row r="460" spans="2:4" x14ac:dyDescent="0.35">
      <c r="B460" s="149"/>
      <c r="D460" s="6"/>
    </row>
    <row r="461" spans="2:4" x14ac:dyDescent="0.35">
      <c r="B461" s="149"/>
      <c r="D461" s="6"/>
    </row>
    <row r="462" spans="2:4" x14ac:dyDescent="0.35">
      <c r="B462" s="149"/>
      <c r="D462" s="6"/>
    </row>
    <row r="463" spans="2:4" x14ac:dyDescent="0.35">
      <c r="B463" s="149"/>
      <c r="D463" s="6"/>
    </row>
    <row r="464" spans="2:4" x14ac:dyDescent="0.35">
      <c r="B464" s="149"/>
      <c r="D464" s="6"/>
    </row>
    <row r="465" spans="2:4" x14ac:dyDescent="0.35">
      <c r="B465" s="149"/>
      <c r="D465" s="6"/>
    </row>
    <row r="466" spans="2:4" x14ac:dyDescent="0.35">
      <c r="B466" s="149"/>
      <c r="D466" s="6"/>
    </row>
    <row r="467" spans="2:4" x14ac:dyDescent="0.35">
      <c r="B467" s="149"/>
      <c r="D467" s="6"/>
    </row>
    <row r="468" spans="2:4" x14ac:dyDescent="0.35">
      <c r="B468" s="149"/>
      <c r="D468" s="6"/>
    </row>
    <row r="469" spans="2:4" x14ac:dyDescent="0.35">
      <c r="B469" s="149"/>
      <c r="D469" s="6"/>
    </row>
    <row r="470" spans="2:4" x14ac:dyDescent="0.35">
      <c r="B470" s="149"/>
      <c r="D470" s="6"/>
    </row>
    <row r="471" spans="2:4" x14ac:dyDescent="0.35">
      <c r="B471" s="149"/>
      <c r="D471" s="6"/>
    </row>
    <row r="472" spans="2:4" x14ac:dyDescent="0.35">
      <c r="B472" s="149"/>
      <c r="D472" s="6"/>
    </row>
    <row r="473" spans="2:4" x14ac:dyDescent="0.35">
      <c r="B473" s="149"/>
      <c r="D473" s="6"/>
    </row>
    <row r="474" spans="2:4" x14ac:dyDescent="0.35">
      <c r="B474" s="149"/>
      <c r="D474" s="6"/>
    </row>
    <row r="475" spans="2:4" x14ac:dyDescent="0.35">
      <c r="B475" s="149"/>
      <c r="D475" s="6"/>
    </row>
    <row r="476" spans="2:4" x14ac:dyDescent="0.35">
      <c r="C476" s="106"/>
      <c r="D476" s="6"/>
    </row>
    <row r="477" spans="2:4" x14ac:dyDescent="0.35">
      <c r="C477" s="106"/>
      <c r="D477" s="6"/>
    </row>
    <row r="478" spans="2:4" x14ac:dyDescent="0.35">
      <c r="C478" s="106"/>
      <c r="D478" s="6"/>
    </row>
    <row r="479" spans="2:4" x14ac:dyDescent="0.35">
      <c r="C479" s="106"/>
      <c r="D479" s="6"/>
    </row>
    <row r="480" spans="2:4" x14ac:dyDescent="0.35">
      <c r="C480" s="106"/>
      <c r="D480" s="6"/>
    </row>
    <row r="481" spans="3:4" x14ac:dyDescent="0.35">
      <c r="C481" s="106"/>
      <c r="D481" s="6"/>
    </row>
    <row r="482" spans="3:4" x14ac:dyDescent="0.35">
      <c r="C482" s="106"/>
      <c r="D482" s="6"/>
    </row>
    <row r="483" spans="3:4" x14ac:dyDescent="0.35">
      <c r="C483" s="106"/>
      <c r="D483" s="6"/>
    </row>
    <row r="484" spans="3:4" x14ac:dyDescent="0.35">
      <c r="D484" s="6"/>
    </row>
    <row r="485" spans="3:4" x14ac:dyDescent="0.35">
      <c r="D485" s="6"/>
    </row>
    <row r="486" spans="3:4" x14ac:dyDescent="0.35">
      <c r="D486" s="6"/>
    </row>
    <row r="487" spans="3:4" x14ac:dyDescent="0.35">
      <c r="D487" s="6"/>
    </row>
    <row r="488" spans="3:4" x14ac:dyDescent="0.35">
      <c r="D488" s="6"/>
    </row>
    <row r="489" spans="3:4" x14ac:dyDescent="0.35">
      <c r="D489" s="6"/>
    </row>
    <row r="490" spans="3:4" x14ac:dyDescent="0.35">
      <c r="D490" s="6"/>
    </row>
    <row r="491" spans="3:4" x14ac:dyDescent="0.35">
      <c r="D491" s="6"/>
    </row>
    <row r="492" spans="3:4" x14ac:dyDescent="0.35">
      <c r="D492" s="6"/>
    </row>
    <row r="493" spans="3:4" x14ac:dyDescent="0.35">
      <c r="D493" s="6"/>
    </row>
    <row r="494" spans="3:4" x14ac:dyDescent="0.35">
      <c r="D494" s="6"/>
    </row>
    <row r="495" spans="3:4" x14ac:dyDescent="0.35">
      <c r="D495" s="6"/>
    </row>
    <row r="496" spans="3:4" x14ac:dyDescent="0.35">
      <c r="D496" s="6"/>
    </row>
    <row r="497" spans="4:4" x14ac:dyDescent="0.35">
      <c r="D497" s="6"/>
    </row>
    <row r="498" spans="4:4" x14ac:dyDescent="0.35">
      <c r="D498" s="6"/>
    </row>
  </sheetData>
  <autoFilter ref="A1:P363" xr:uid="{C96310BC-35B1-4C1A-8C3E-37E9A19608AD}"/>
  <sortState xmlns:xlrd2="http://schemas.microsoft.com/office/spreadsheetml/2017/richdata2" ref="A425:O443">
    <sortCondition ref="A425:A443"/>
  </sortState>
  <conditionalFormatting sqref="B386:C389">
    <cfRule type="colorScale" priority="20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G226 G228 G230 O389:P393 O414:P1048576">
    <cfRule type="cellIs" dxfId="32" priority="144" operator="equal">
      <formula>610</formula>
    </cfRule>
    <cfRule type="cellIs" dxfId="31" priority="145" operator="equal">
      <formula>"-"</formula>
    </cfRule>
  </conditionalFormatting>
  <conditionalFormatting sqref="G232 J394:J396">
    <cfRule type="cellIs" dxfId="30" priority="115" operator="equal">
      <formula>"-"</formula>
    </cfRule>
    <cfRule type="cellIs" dxfId="29" priority="114" operator="equal">
      <formula>610</formula>
    </cfRule>
  </conditionalFormatting>
  <conditionalFormatting sqref="I226 I228 I230 O372:P376 J375">
    <cfRule type="cellIs" dxfId="28" priority="79" operator="equal">
      <formula>"-"</formula>
    </cfRule>
  </conditionalFormatting>
  <conditionalFormatting sqref="I335">
    <cfRule type="cellIs" dxfId="27" priority="77" operator="equal">
      <formula>"-"</formula>
    </cfRule>
    <cfRule type="cellIs" dxfId="26" priority="76" operator="equal">
      <formula>610</formula>
    </cfRule>
  </conditionalFormatting>
  <conditionalFormatting sqref="J397:K397">
    <cfRule type="cellIs" dxfId="25" priority="111" operator="equal">
      <formula>"-"</formula>
    </cfRule>
    <cfRule type="cellIs" dxfId="24" priority="110" operator="equal">
      <formula>610</formula>
    </cfRule>
  </conditionalFormatting>
  <conditionalFormatting sqref="J399:K402">
    <cfRule type="cellIs" dxfId="23" priority="93" operator="equal">
      <formula>"-"</formula>
    </cfRule>
    <cfRule type="cellIs" dxfId="22" priority="92" operator="equal">
      <formula>610</formula>
    </cfRule>
  </conditionalFormatting>
  <conditionalFormatting sqref="J404:K417">
    <cfRule type="cellIs" dxfId="21" priority="85" operator="equal">
      <formula>"-"</formula>
    </cfRule>
    <cfRule type="cellIs" dxfId="20" priority="84" operator="equal">
      <formula>610</formula>
    </cfRule>
  </conditionalFormatting>
  <conditionalFormatting sqref="K396:N396">
    <cfRule type="cellIs" dxfId="19" priority="83" operator="equal">
      <formula>"-"</formula>
    </cfRule>
    <cfRule type="cellIs" dxfId="18" priority="82" operator="equal">
      <formula>610</formula>
    </cfRule>
  </conditionalFormatting>
  <conditionalFormatting sqref="O3:P60 O148:P153 O155:P225 O231:P235 O250:P260 O293:P334 O336:P353 O355:P370">
    <cfRule type="cellIs" dxfId="17" priority="8" operator="equal">
      <formula>"-"</formula>
    </cfRule>
  </conditionalFormatting>
  <conditionalFormatting sqref="O3:P60 O155:P225 O250:P260 O355:P370">
    <cfRule type="cellIs" dxfId="16" priority="3" operator="equal">
      <formula>610</formula>
    </cfRule>
  </conditionalFormatting>
  <conditionalFormatting sqref="O62:P76">
    <cfRule type="cellIs" dxfId="15" priority="2" operator="equal">
      <formula>"-"</formula>
    </cfRule>
    <cfRule type="cellIs" dxfId="14" priority="1" operator="equal">
      <formula>610</formula>
    </cfRule>
  </conditionalFormatting>
  <conditionalFormatting sqref="O78:P96 O98:P112 O114:P146">
    <cfRule type="cellIs" dxfId="13" priority="10" operator="equal">
      <formula>"-"</formula>
    </cfRule>
    <cfRule type="cellIs" dxfId="12" priority="9" operator="equal">
      <formula>610</formula>
    </cfRule>
  </conditionalFormatting>
  <conditionalFormatting sqref="O148:P153 I226 I228 I230 O262:P290 O336:P345 O347:P347">
    <cfRule type="cellIs" dxfId="11" priority="78" operator="equal">
      <formula>610</formula>
    </cfRule>
  </conditionalFormatting>
  <conditionalFormatting sqref="O227:P227 O229:P229">
    <cfRule type="cellIs" dxfId="10" priority="81" operator="equal">
      <formula>"-"</formula>
    </cfRule>
    <cfRule type="cellIs" dxfId="9" priority="80" operator="equal">
      <formula>610</formula>
    </cfRule>
  </conditionalFormatting>
  <conditionalFormatting sqref="O231:P235 O293:P334">
    <cfRule type="cellIs" dxfId="8" priority="7" operator="equal">
      <formula>610</formula>
    </cfRule>
  </conditionalFormatting>
  <conditionalFormatting sqref="O237:P248">
    <cfRule type="cellIs" dxfId="7" priority="6" operator="equal">
      <formula>"-"</formula>
    </cfRule>
    <cfRule type="cellIs" dxfId="6" priority="5" operator="equal">
      <formula>610</formula>
    </cfRule>
  </conditionalFormatting>
  <conditionalFormatting sqref="O262:P291">
    <cfRule type="cellIs" dxfId="5" priority="4" operator="equal">
      <formula>"-"</formula>
    </cfRule>
  </conditionalFormatting>
  <conditionalFormatting sqref="O291:P291">
    <cfRule type="cellIs" dxfId="4" priority="66" operator="equal">
      <formula>610</formula>
    </cfRule>
  </conditionalFormatting>
  <conditionalFormatting sqref="O346:P346">
    <cfRule type="cellIs" dxfId="3" priority="72" operator="equal">
      <formula>610</formula>
    </cfRule>
  </conditionalFormatting>
  <conditionalFormatting sqref="O348:P348">
    <cfRule type="cellIs" dxfId="2" priority="71" operator="equal">
      <formula>610</formula>
    </cfRule>
  </conditionalFormatting>
  <conditionalFormatting sqref="O349:P353">
    <cfRule type="cellIs" dxfId="1" priority="26" operator="equal">
      <formula>610</formula>
    </cfRule>
  </conditionalFormatting>
  <conditionalFormatting sqref="O372:P376 J375">
    <cfRule type="cellIs" dxfId="0" priority="57" operator="equal">
      <formula>610</formula>
    </cfRule>
  </conditionalFormatting>
  <printOptions gridLines="1"/>
  <pageMargins left="0.59055118110236227" right="0.59055118110236227" top="0.86614173228346458" bottom="0.39370078740157483" header="0.59055118110236227" footer="0.19685039370078741"/>
  <pageSetup paperSize="9" scale="68" fitToHeight="0" orientation="landscape" r:id="rId1"/>
  <headerFooter>
    <oddHeader>&amp;C&amp;"-,Tučné"&amp;14Národní akční plán adaptace na změnu klimatu pro období 2026–2030&amp;RPříloha 2</oddHeader>
    <oddFooter>&amp;C&amp;P/&amp;N</oddFooter>
  </headerFooter>
  <rowBreaks count="10" manualBreakCount="10">
    <brk id="43" max="15" man="1"/>
    <brk id="60" max="15" man="1"/>
    <brk id="144" max="15" man="1"/>
    <brk id="168" max="15" man="1"/>
    <brk id="226" max="15" man="1"/>
    <brk id="245" max="15" man="1"/>
    <brk id="295" max="15" man="1"/>
    <brk id="319" max="15" man="1"/>
    <brk id="359" max="15" man="1"/>
    <brk id="401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Příloha č. 1 NAP adaptace</vt:lpstr>
      <vt:lpstr>'Příloha č. 1 NAP adaptace'!Názvy_tisku</vt:lpstr>
      <vt:lpstr>'Příloha č. 1 NAP adaptace'!Oblast_tisku</vt:lpstr>
    </vt:vector>
  </TitlesOfParts>
  <Manager/>
  <Company>MZP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Národní akční plán adaptace na změnu klimatu pro období 2026-2030</dc:title>
  <dc:subject/>
  <dc:creator>Jakub Horecký</dc:creator>
  <cp:keywords/>
  <dc:description/>
  <cp:lastModifiedBy>Markéta Lavická</cp:lastModifiedBy>
  <cp:lastPrinted>2026-09-24T16:41:36Z</cp:lastPrinted>
  <dcterms:created xsi:type="dcterms:W3CDTF">2025-11-18T21:22:06Z</dcterms:created>
  <dcterms:modified xsi:type="dcterms:W3CDTF">2026-09-25T05:45:45Z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J">
    <vt:lpwstr>MZP/2026/040/982</vt:lpwstr>
  </property>
  <property fmtid="{D5CDD505-2E9C-101B-9397-08002B2CF9AE}" pid="3" name="Contact_PostaOdes">
    <vt:lpwstr>ADRESÁT..._x000d_
ADRESÁT...</vt:lpwstr>
  </property>
  <property fmtid="{D5CDD505-2E9C-101B-9397-08002B2CF9AE}" pid="4" name="Contact_PostaOdes_All">
    <vt:lpwstr>ROZDĚLOVNÍK...</vt:lpwstr>
  </property>
  <property fmtid="{D5CDD505-2E9C-101B-9397-08002B2CF9AE}" pid="5" name="SZ_Spis_Pisemnost">
    <vt:lpwstr>ZN/MZP/2026/610/70</vt:lpwstr>
  </property>
  <property fmtid="{D5CDD505-2E9C-101B-9397-08002B2CF9AE}" pid="6" name="DisplayName_SpisovyUzel_PoziceZodpo_Pisemnost">
    <vt:lpwstr>Odbor kanceláře ministra</vt:lpwstr>
  </property>
  <property fmtid="{D5CDD505-2E9C-101B-9397-08002B2CF9AE}" pid="7" name="Zkratka_SpisovyUzel_PoziceZodpo_Pisemnost">
    <vt:lpwstr>040</vt:lpwstr>
  </property>
  <property fmtid="{D5CDD505-2E9C-101B-9397-08002B2CF9AE}" pid="8" name="Key_BarCode_Pisemnost">
    <vt:lpwstr>*B003577854*</vt:lpwstr>
  </property>
  <property fmtid="{D5CDD505-2E9C-101B-9397-08002B2CF9AE}" pid="9" name="Key_BarCode_PostaOdes">
    <vt:lpwstr>11101001011</vt:lpwstr>
  </property>
  <property fmtid="{D5CDD505-2E9C-101B-9397-08002B2CF9AE}" pid="10" name="DisplayName_CisloObalky_PostaOdes">
    <vt:lpwstr>ČÍSLO OBÁLKY</vt:lpwstr>
  </property>
  <property fmtid="{D5CDD505-2E9C-101B-9397-08002B2CF9AE}" pid="11" name="EC_Pisemnost">
    <vt:lpwstr>ENV/2026/354769</vt:lpwstr>
  </property>
  <property fmtid="{D5CDD505-2E9C-101B-9397-08002B2CF9AE}" pid="12" name="Odkaz">
    <vt:lpwstr>ODKAZ</vt:lpwstr>
  </property>
  <property fmtid="{D5CDD505-2E9C-101B-9397-08002B2CF9AE}" pid="13" name="SkartacniZnakLhuta_PisemnostZnak">
    <vt:lpwstr>A/10</vt:lpwstr>
  </property>
  <property fmtid="{D5CDD505-2E9C-101B-9397-08002B2CF9AE}" pid="14" name="CJ_Spis_Pisemnost">
    <vt:lpwstr>MZP/2026/040/746</vt:lpwstr>
  </property>
  <property fmtid="{D5CDD505-2E9C-101B-9397-08002B2CF9AE}" pid="15" name="UserName_PisemnostTypZpristupneniInformaciZOSZ_Pisemnost">
    <vt:lpwstr>ZOSZ_UserName</vt:lpwstr>
  </property>
  <property fmtid="{D5CDD505-2E9C-101B-9397-08002B2CF9AE}" pid="16" name="Password_PisemnostTypZpristupneniInformaciZOSZ_Pisemnost">
    <vt:lpwstr>ZOSZ_Password</vt:lpwstr>
  </property>
  <property fmtid="{D5CDD505-2E9C-101B-9397-08002B2CF9AE}" pid="17" name="DatumPlatnosti_PisemnostTypZpristupneniInformaciZOSZ_Pisemnost">
    <vt:lpwstr>ZOSZ_DatumPlatnosti</vt:lpwstr>
  </property>
  <property fmtid="{D5CDD505-2E9C-101B-9397-08002B2CF9AE}" pid="18" name="TEST">
    <vt:lpwstr>testovací pole</vt:lpwstr>
  </property>
  <property fmtid="{D5CDD505-2E9C-101B-9397-08002B2CF9AE}" pid="19" name="PocetListu_Pisemnost">
    <vt:lpwstr>1</vt:lpwstr>
  </property>
  <property fmtid="{D5CDD505-2E9C-101B-9397-08002B2CF9AE}" pid="20" name="Vec_Pisemnost">
    <vt:lpwstr>finální verze pro vládu k 26.8.2026 - Národní akční plán adaptace na změnu klimatu pro období 2026–2030</vt:lpwstr>
  </property>
  <property fmtid="{D5CDD505-2E9C-101B-9397-08002B2CF9AE}" pid="21" name="DatumPoriz_Pisemnost">
    <vt:lpwstr>26.8.2026</vt:lpwstr>
  </property>
  <property fmtid="{D5CDD505-2E9C-101B-9397-08002B2CF9AE}" pid="22" name="KRukam">
    <vt:lpwstr>{KRukam}</vt:lpwstr>
  </property>
  <property fmtid="{D5CDD505-2E9C-101B-9397-08002B2CF9AE}" pid="23" name="PocetListuDokumentu_Pisemnost">
    <vt:lpwstr>1</vt:lpwstr>
  </property>
  <property fmtid="{D5CDD505-2E9C-101B-9397-08002B2CF9AE}" pid="24" name="PocetPriloh_Pisemnost">
    <vt:lpwstr>0</vt:lpwstr>
  </property>
  <property fmtid="{D5CDD505-2E9C-101B-9397-08002B2CF9AE}" pid="25" name="TypPrilohy_Pisemnost">
    <vt:lpwstr>TYP PŘÍLOHY</vt:lpwstr>
  </property>
  <property fmtid="{D5CDD505-2E9C-101B-9397-08002B2CF9AE}" pid="26" name="DisplayName_UserPoriz_Pisemnost">
    <vt:lpwstr>Michaela Jankovská</vt:lpwstr>
  </property>
  <property fmtid="{D5CDD505-2E9C-101B-9397-08002B2CF9AE}" pid="27" name="Podpis">
    <vt:lpwstr/>
  </property>
  <property fmtid="{D5CDD505-2E9C-101B-9397-08002B2CF9AE}" pid="28" name="SmlouvaCislo">
    <vt:lpwstr>ČÍSLO SMLOUVY</vt:lpwstr>
  </property>
  <property fmtid="{D5CDD505-2E9C-101B-9397-08002B2CF9AE}" pid="29" name="CJ_PostaDoruc_PisemnostOdpovedNa_Pisemnost">
    <vt:lpwstr>XXX-XXX-XXX</vt:lpwstr>
  </property>
  <property fmtid="{D5CDD505-2E9C-101B-9397-08002B2CF9AE}" pid="30" name="AnonymizaceNavrh">
    <vt:lpwstr/>
  </property>
  <property fmtid="{D5CDD505-2E9C-101B-9397-08002B2CF9AE}" pid="31" name="PostalAddress_Contact_SpisovyUzel_PoziceZodpo_Pisemnost">
    <vt:lpwstr>ADRESA SU...</vt:lpwstr>
  </property>
  <property fmtid="{D5CDD505-2E9C-101B-9397-08002B2CF9AE}" pid="32" name="NameAddress_Contact_SpisovyUzel_PoziceZodpo_Pisemnost">
    <vt:lpwstr>ADRESÁT SU...</vt:lpwstr>
  </property>
  <property fmtid="{D5CDD505-2E9C-101B-9397-08002B2CF9AE}" pid="33" name="DatumNaroz">
    <vt:lpwstr/>
  </property>
  <property fmtid="{D5CDD505-2E9C-101B-9397-08002B2CF9AE}" pid="34" name="RC">
    <vt:lpwstr/>
  </property>
  <property fmtid="{D5CDD505-2E9C-101B-9397-08002B2CF9AE}" pid="35" name="Cislo_PostaOdesPisemnostDokumentVerze_PostaOdesPisemnost">
    <vt:lpwstr>VÝTISK Č. ...</vt:lpwstr>
  </property>
  <property fmtid="{D5CDD505-2E9C-101B-9397-08002B2CF9AE}" pid="36" name="DisplayName_SlozkaStupenUtajeniCollection_Slozka_Pisemnost">
    <vt:lpwstr/>
  </property>
  <property fmtid="{D5CDD505-2E9C-101B-9397-08002B2CF9AE}" pid="37" name="DuvodZmeny_SlozkaStupenUtajeniCollection_Slozka_Pisemnost">
    <vt:lpwstr/>
  </property>
  <property fmtid="{D5CDD505-2E9C-101B-9397-08002B2CF9AE}" pid="38" name="DisplayName_CJCol">
    <vt:lpwstr>&lt;TABLE&gt;&lt;TR&gt;&lt;TD&gt;Č.j.:&lt;/TD&gt;&lt;TD&gt;MZP/2026/040/982&lt;/TD&gt;&lt;/TR&gt;&lt;TR&gt;&lt;TD&gt;&lt;/TD&gt;&lt;TD&gt;&lt;/TD&gt;&lt;/TR&gt;&lt;/TABLE&gt;</vt:lpwstr>
  </property>
  <property fmtid="{D5CDD505-2E9C-101B-9397-08002B2CF9AE}" pid="39" name="NamePostalAddress_Contact_PostaOdes">
    <vt:lpwstr>POŠTOVNÍ ADRESA_x000d_
{PostalAddress_Contact_PostaOdes}</vt:lpwstr>
  </property>
  <property fmtid="{D5CDD505-2E9C-101B-9397-08002B2CF9AE}" pid="40" name="PoleVlastnost">
    <vt:lpwstr/>
  </property>
  <property fmtid="{D5CDD505-2E9C-101B-9397-08002B2CF9AE}" pid="41" name="QREC_Pisemnost">
    <vt:lpwstr>ENV/2026/354769</vt:lpwstr>
  </property>
  <property fmtid="{D5CDD505-2E9C-101B-9397-08002B2CF9AE}" pid="42" name="DisplayName_PoziceMa_Pisemnost">
    <vt:lpwstr>Vládní agenda 042</vt:lpwstr>
  </property>
  <property fmtid="{D5CDD505-2E9C-101B-9397-08002B2CF9AE}" pid="43" name="DisplayName_Spis_Pisemnost">
    <vt:lpwstr>Aktualizace NAP AZK pro období 2026-2030</vt:lpwstr>
  </property>
  <property fmtid="{D5CDD505-2E9C-101B-9397-08002B2CF9AE}" pid="44" name="CelyZnak_PisemnostZnak">
    <vt:lpwstr>270.1</vt:lpwstr>
  </property>
  <property fmtid="{D5CDD505-2E9C-101B-9397-08002B2CF9AE}" pid="45" name="Datum_PostaDoruc_PisemnostOdpovedNa_Pisemnost">
    <vt:lpwstr>DD.MM.RRRR</vt:lpwstr>
  </property>
  <property fmtid="{D5CDD505-2E9C-101B-9397-08002B2CF9AE}" pid="46" name="Termin_Pisemnost">
    <vt:lpwstr>DD.MM.RRRR</vt:lpwstr>
  </property>
</Properties>
</file>